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330/home/ERD004362/STATISTICA/DATI ELABORATI/Elaborazioni Pubblicazione sito/Excel da pubblicare/"/>
    </mc:Choice>
  </mc:AlternateContent>
  <xr:revisionPtr revIDLastSave="386" documentId="11_AD4D5CB4E552A5DACE1C6442F01D52025ADEDD94" xr6:coauthVersionLast="47" xr6:coauthVersionMax="47" xr10:uidLastSave="{868EA4E0-EE22-4726-A042-B76268132BA9}"/>
  <bookViews>
    <workbookView xWindow="-108" yWindow="-108" windowWidth="23256" windowHeight="12576" activeTab="1" xr2:uid="{00000000-000D-0000-FFFF-FFFF00000000}"/>
  </bookViews>
  <sheets>
    <sheet name="Superfici" sheetId="1" r:id="rId1"/>
    <sheet name="Aziende vitivinicole" sheetId="3" r:id="rId2"/>
    <sheet name="Vitigni" sheetId="4" r:id="rId3"/>
    <sheet name="Forme allevamento" sheetId="7" r:id="rId4"/>
    <sheet name="Età vignet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4" l="1"/>
  <c r="R12" i="4"/>
  <c r="S11" i="4"/>
  <c r="R11" i="4"/>
  <c r="R10" i="4"/>
  <c r="S10" i="4" s="1"/>
  <c r="R9" i="4"/>
  <c r="S9" i="4" s="1"/>
  <c r="S8" i="4"/>
  <c r="R8" i="4"/>
  <c r="S7" i="4"/>
  <c r="R7" i="4"/>
  <c r="R6" i="4"/>
  <c r="S6" i="4" s="1"/>
  <c r="R5" i="4"/>
  <c r="S5" i="4" s="1"/>
  <c r="S4" i="4"/>
  <c r="R4" i="4"/>
  <c r="S3" i="4"/>
  <c r="R3" i="4"/>
  <c r="K12" i="1"/>
</calcChain>
</file>

<file path=xl/sharedStrings.xml><?xml version="1.0" encoding="utf-8"?>
<sst xmlns="http://schemas.openxmlformats.org/spreadsheetml/2006/main" count="153" uniqueCount="112">
  <si>
    <t>Provincia</t>
  </si>
  <si>
    <t>30 Maggio 2012</t>
  </si>
  <si>
    <t>31 Luglio 2013</t>
  </si>
  <si>
    <t>1 agosto 2014</t>
  </si>
  <si>
    <t>18 luglio 2015</t>
  </si>
  <si>
    <t>20 luglio 2017</t>
  </si>
  <si>
    <t>30 giugno 2018</t>
  </si>
  <si>
    <t>19 giugno 2019</t>
  </si>
  <si>
    <t>6 luglio 2020</t>
  </si>
  <si>
    <t>28 giugno 2021</t>
  </si>
  <si>
    <t>14 luglio 2022</t>
  </si>
  <si>
    <t>PIACENZA</t>
  </si>
  <si>
    <t>PARMA</t>
  </si>
  <si>
    <t>REGGIO EMILIA</t>
  </si>
  <si>
    <t>MODENA</t>
  </si>
  <si>
    <t>BOLOGNA</t>
  </si>
  <si>
    <t>FERRARA</t>
  </si>
  <si>
    <t>RAVENNA</t>
  </si>
  <si>
    <t>FORLI'-CESENA</t>
  </si>
  <si>
    <t>RIMINI</t>
  </si>
  <si>
    <t>TOTALE</t>
  </si>
  <si>
    <t>DATA DI ESTRAZIONE DEL DATO</t>
  </si>
  <si>
    <t>ANCELLOTTA N.</t>
  </si>
  <si>
    <t>LAMBRUSCO SALAMINO N.</t>
  </si>
  <si>
    <t>PIGNOLETTO B.</t>
  </si>
  <si>
    <t>LAMBRUSCO GRASPAROSSA N.</t>
  </si>
  <si>
    <t>LAMBRUSCO DI SORBARA N.</t>
  </si>
  <si>
    <t>Altri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</si>
  <si>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</si>
  <si>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</si>
  <si>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</si>
  <si>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</si>
  <si>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</si>
  <si>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</si>
  <si>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</si>
  <si>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</si>
  <si>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</si>
  <si>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Differenza assoluta 2012-2022</t>
  </si>
  <si>
    <t>Superficie per anno (ha)</t>
  </si>
  <si>
    <t>Differenza (%)</t>
  </si>
  <si>
    <t>Anno</t>
  </si>
  <si>
    <t>SUPERFICIE (HA)</t>
  </si>
  <si>
    <t>VITIGNO</t>
  </si>
  <si>
    <t>FORMA DI ALLEVAMENTO</t>
  </si>
  <si>
    <t>GUYOT</t>
  </si>
  <si>
    <t>CORDONE SPERONATO</t>
  </si>
  <si>
    <t>CASARSA</t>
  </si>
  <si>
    <t>G.D.C.</t>
  </si>
  <si>
    <t>CAPOVOLTO DOPPIO</t>
  </si>
  <si>
    <t>CORDONE LIBERO</t>
  </si>
  <si>
    <t>Superficie (ha) per classi di età dei vigneti in ogni provincia</t>
  </si>
  <si>
    <t>PROVINCIA</t>
  </si>
  <si>
    <t>FASCE DI ETA'</t>
  </si>
  <si>
    <t>20-30</t>
  </si>
  <si>
    <t>30-40</t>
  </si>
  <si>
    <t>40-50</t>
  </si>
  <si>
    <t>50-60</t>
  </si>
  <si>
    <t>totali</t>
  </si>
  <si>
    <t>totale</t>
  </si>
  <si>
    <t>DUPLEX</t>
  </si>
  <si>
    <t>CAZENAVE</t>
  </si>
  <si>
    <t>CAPPUCCINA</t>
  </si>
  <si>
    <t>ALBERELLO - GUYOT</t>
  </si>
  <si>
    <t>ALBERELLO - CORDONE SPERONATO</t>
  </si>
  <si>
    <t>ALBERELLO - N.D.</t>
  </si>
  <si>
    <t>0-10</t>
  </si>
  <si>
    <t>10-20</t>
  </si>
  <si>
    <t>&gt;60</t>
  </si>
  <si>
    <t>Sup. VITATA (ha)</t>
  </si>
  <si>
    <t>Numero Aziende</t>
  </si>
  <si>
    <t>Modena</t>
  </si>
  <si>
    <t>Emilia-Romagna</t>
  </si>
  <si>
    <t>Descrizione VITIGNO</t>
  </si>
  <si>
    <t>TREBBIANO MODENESE B.</t>
  </si>
  <si>
    <t>Totale</t>
  </si>
  <si>
    <t>MONTU' B.</t>
  </si>
  <si>
    <t>MOSCATO BIANCO B.</t>
  </si>
  <si>
    <t>LAMBRUSCO MARANI N.</t>
  </si>
  <si>
    <t>MALBO GENTILE N.</t>
  </si>
  <si>
    <t>Superficie 2022 (%)</t>
  </si>
  <si>
    <t>Le aziende viticole nel territorio modenese</t>
  </si>
  <si>
    <t xml:space="preserve">SUPERFICIE VITATA MEDIA DELLE AZIENDE VITICOLE MODENESI NEGLI ULTIMI 10 ANNI </t>
  </si>
  <si>
    <t>Comune</t>
  </si>
  <si>
    <t>Superficie vitata (ha)</t>
  </si>
  <si>
    <t>CARPI</t>
  </si>
  <si>
    <t>SOLIERA</t>
  </si>
  <si>
    <t>CASTELVETRO DI MODENA</t>
  </si>
  <si>
    <t>CASTELFRANCO EMILIA</t>
  </si>
  <si>
    <t>BOMPORTO</t>
  </si>
  <si>
    <t>FORMIGINE</t>
  </si>
  <si>
    <t>CAMPOGALLIANO</t>
  </si>
  <si>
    <t>SAN PROSPERO</t>
  </si>
  <si>
    <t>NOVI DI MODENA</t>
  </si>
  <si>
    <t>NONANTOLA</t>
  </si>
  <si>
    <t>SPILAMBERTO</t>
  </si>
  <si>
    <t>CAVEZZO</t>
  </si>
  <si>
    <t>RAVARINO</t>
  </si>
  <si>
    <t>SAVIGNANO SUL PANARO</t>
  </si>
  <si>
    <t>MARANELLO</t>
  </si>
  <si>
    <t>CASTELNUOVO RANGONE</t>
  </si>
  <si>
    <t>MEDOLLA</t>
  </si>
  <si>
    <t>SYLVOZ</t>
  </si>
  <si>
    <t>N.D.</t>
  </si>
  <si>
    <t>RAGGI O BELUSSI</t>
  </si>
  <si>
    <t>ORIZZONTALE - PERGOLA</t>
  </si>
  <si>
    <t>CORTINA</t>
  </si>
  <si>
    <t>ORIZZONTALE - TENDONE</t>
  </si>
  <si>
    <t>SPALLIERA  - ALBERATA</t>
  </si>
  <si>
    <t>ORIZZONTALE - N.D.</t>
  </si>
  <si>
    <t>ARCHETTO</t>
  </si>
  <si>
    <t>SPALLIERA - MIOTTO</t>
  </si>
  <si>
    <t>Sup. media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</si>
</sst>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6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7" borderId="1" xfId="0" applyNumberFormat="1" applyFont="1" applyFill="1" applyBorder="1"/>
    <xf numFmtId="4" fontId="5" fillId="8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4" fontId="0" fillId="8" borderId="1" xfId="0" applyNumberFormat="1" applyFill="1" applyBorder="1"/>
    <xf numFmtId="0" fontId="9" fillId="0" borderId="1" xfId="0" applyFont="1" applyBorder="1"/>
    <xf numFmtId="4" fontId="9" fillId="0" borderId="1" xfId="0" applyNumberFormat="1" applyFont="1" applyBorder="1"/>
    <xf numFmtId="3" fontId="9" fillId="0" borderId="1" xfId="0" applyNumberFormat="1" applyFont="1" applyBorder="1"/>
    <xf numFmtId="4" fontId="8" fillId="0" borderId="1" xfId="1" applyNumberFormat="1" applyBorder="1"/>
    <xf numFmtId="0" fontId="1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0" fontId="10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workbookViewId="0">
      <selection activeCell="E19" sqref="E19"/>
    </sheetView>
  </sheetViews>
  <sheetFormatPr defaultRowHeight="14.4" x14ac:dyDescent="0.3"/>
  <cols>
    <col min="1" max="1" width="16.109375" customWidth="1"/>
    <col min="2" max="11" width="11.109375" customWidth="1"/>
    <col min="14" max="14" width="24.44140625" bestFit="1" customWidth="1"/>
    <col min="15" max="15" width="11.6640625" customWidth="1"/>
    <col min="16" max="16" width="10.5546875" customWidth="1"/>
  </cols>
  <sheetData>
    <row r="1" spans="1:16" ht="23.4" customHeight="1" x14ac:dyDescent="0.3">
      <c r="A1" s="40" t="s">
        <v>0</v>
      </c>
      <c r="B1" s="38" t="s">
        <v>21</v>
      </c>
      <c r="C1" s="39"/>
      <c r="D1" s="39"/>
      <c r="E1" s="39"/>
      <c r="F1" s="39"/>
      <c r="G1" s="39"/>
      <c r="H1" s="39"/>
      <c r="I1" s="39"/>
      <c r="J1" s="39"/>
      <c r="K1" s="39"/>
      <c r="N1" s="43" t="s">
        <v>82</v>
      </c>
      <c r="O1" s="42" t="s">
        <v>83</v>
      </c>
      <c r="P1" s="42"/>
    </row>
    <row r="2" spans="1:16" ht="28.8" x14ac:dyDescent="0.3">
      <c r="A2" s="41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N2" s="43"/>
      <c r="O2" s="35">
        <v>2015</v>
      </c>
      <c r="P2" s="35">
        <v>2022</v>
      </c>
    </row>
    <row r="3" spans="1:16" x14ac:dyDescent="0.3">
      <c r="A3" s="2" t="s">
        <v>11</v>
      </c>
      <c r="B3" s="24">
        <v>5628.6090999999997</v>
      </c>
      <c r="C3" s="3">
        <v>5555.1630999999998</v>
      </c>
      <c r="D3" s="3">
        <v>5534.5573999999997</v>
      </c>
      <c r="E3" s="3">
        <v>5373.2694000000001</v>
      </c>
      <c r="F3" s="3">
        <v>5286.2227000000003</v>
      </c>
      <c r="G3" s="3">
        <v>5202.1493</v>
      </c>
      <c r="H3" s="3">
        <v>5150.1644999999999</v>
      </c>
      <c r="I3" s="24">
        <v>5114.5807999999997</v>
      </c>
      <c r="J3" s="24">
        <v>5036.5505000000003</v>
      </c>
      <c r="K3" s="24">
        <v>5077.5412999999999</v>
      </c>
      <c r="N3" s="18" t="s">
        <v>84</v>
      </c>
      <c r="O3" s="1">
        <v>1483.0024000000003</v>
      </c>
      <c r="P3" s="1">
        <v>1752.2005999999997</v>
      </c>
    </row>
    <row r="4" spans="1:16" x14ac:dyDescent="0.3">
      <c r="A4" s="2" t="s">
        <v>12</v>
      </c>
      <c r="B4" s="4">
        <v>649.95150000000001</v>
      </c>
      <c r="C4" s="3">
        <v>644.85699999999997</v>
      </c>
      <c r="D4" s="3">
        <v>614.69299999999998</v>
      </c>
      <c r="E4" s="3">
        <v>592.16589999999997</v>
      </c>
      <c r="F4" s="3">
        <v>572.96320000000003</v>
      </c>
      <c r="G4" s="3">
        <v>578.17650000000003</v>
      </c>
      <c r="H4" s="3">
        <v>583.29369999999994</v>
      </c>
      <c r="I4" s="4">
        <v>580.90470000000005</v>
      </c>
      <c r="J4" s="4">
        <v>575.70730000000003</v>
      </c>
      <c r="K4" s="4">
        <v>579.63329999999996</v>
      </c>
      <c r="N4" s="18" t="s">
        <v>85</v>
      </c>
      <c r="O4" s="1">
        <v>848.18140000000017</v>
      </c>
      <c r="P4" s="1">
        <v>1009.4397000000001</v>
      </c>
    </row>
    <row r="5" spans="1:16" x14ac:dyDescent="0.3">
      <c r="A5" s="2" t="s">
        <v>13</v>
      </c>
      <c r="B5" s="4">
        <v>7344.1844000000001</v>
      </c>
      <c r="C5" s="3">
        <v>7412.6358</v>
      </c>
      <c r="D5" s="3">
        <v>7553.9546</v>
      </c>
      <c r="E5" s="3">
        <v>7637.9213</v>
      </c>
      <c r="F5" s="3">
        <v>7980.6562999999996</v>
      </c>
      <c r="G5" s="3">
        <v>8018.0254000000004</v>
      </c>
      <c r="H5" s="3">
        <v>8081.5969999999998</v>
      </c>
      <c r="I5" s="4">
        <v>8117.0712000000003</v>
      </c>
      <c r="J5" s="4">
        <v>8266.2844999999998</v>
      </c>
      <c r="K5" s="4">
        <v>8395.8963000000003</v>
      </c>
      <c r="N5" s="18" t="s">
        <v>14</v>
      </c>
      <c r="O5" s="1">
        <v>587.63040000000024</v>
      </c>
      <c r="P5" s="1">
        <v>645.73209999999983</v>
      </c>
    </row>
    <row r="6" spans="1:16" x14ac:dyDescent="0.3">
      <c r="A6" s="23" t="s">
        <v>14</v>
      </c>
      <c r="B6" s="21">
        <v>7358.8370000000004</v>
      </c>
      <c r="C6" s="22">
        <v>7530.6956</v>
      </c>
      <c r="D6" s="22">
        <v>7664.6486999999997</v>
      </c>
      <c r="E6" s="22">
        <v>7726.3982999999998</v>
      </c>
      <c r="F6" s="22">
        <v>8023.6432000000004</v>
      </c>
      <c r="G6" s="22">
        <v>8172.5172000000002</v>
      </c>
      <c r="H6" s="22">
        <v>8324.8143999999993</v>
      </c>
      <c r="I6" s="21">
        <v>8462.4686999999994</v>
      </c>
      <c r="J6" s="21">
        <v>8587.1183999999994</v>
      </c>
      <c r="K6" s="21">
        <v>8731.3433000000005</v>
      </c>
      <c r="N6" s="18" t="s">
        <v>86</v>
      </c>
      <c r="O6" s="1">
        <v>556.30020000000025</v>
      </c>
      <c r="P6" s="1">
        <v>625.91140000000007</v>
      </c>
    </row>
    <row r="7" spans="1:16" x14ac:dyDescent="0.3">
      <c r="A7" s="2" t="s">
        <v>15</v>
      </c>
      <c r="B7" s="4">
        <v>6288.6113999999998</v>
      </c>
      <c r="C7" s="3">
        <v>6252.8236999999999</v>
      </c>
      <c r="D7" s="3">
        <v>6210.6269000000002</v>
      </c>
      <c r="E7" s="3">
        <v>6047.1370999999999</v>
      </c>
      <c r="F7" s="3">
        <v>5898.4525999999996</v>
      </c>
      <c r="G7" s="3">
        <v>5926.3459000000003</v>
      </c>
      <c r="H7" s="3">
        <v>5839.9892</v>
      </c>
      <c r="I7" s="4">
        <v>5871.8684999999996</v>
      </c>
      <c r="J7" s="4">
        <v>5944.1284999999998</v>
      </c>
      <c r="K7" s="4">
        <v>5916.5227999999997</v>
      </c>
      <c r="N7" s="18" t="s">
        <v>87</v>
      </c>
      <c r="O7" s="1">
        <v>490.0295000000001</v>
      </c>
      <c r="P7" s="1">
        <v>619.53509999999983</v>
      </c>
    </row>
    <row r="8" spans="1:16" x14ac:dyDescent="0.3">
      <c r="A8" s="2" t="s">
        <v>16</v>
      </c>
      <c r="B8" s="4">
        <v>564.97529999999995</v>
      </c>
      <c r="C8" s="3">
        <v>557.81349999999998</v>
      </c>
      <c r="D8" s="3">
        <v>568.78689999999995</v>
      </c>
      <c r="E8" s="3">
        <v>546.87729999999999</v>
      </c>
      <c r="F8" s="3">
        <v>534.52290000000005</v>
      </c>
      <c r="G8" s="3">
        <v>548.27739999999994</v>
      </c>
      <c r="H8" s="3">
        <v>551.91920000000005</v>
      </c>
      <c r="I8" s="4">
        <v>556.18960000000004</v>
      </c>
      <c r="J8" s="4">
        <v>561.95249999999999</v>
      </c>
      <c r="K8" s="4">
        <v>565.94749999999999</v>
      </c>
      <c r="N8" s="18" t="s">
        <v>88</v>
      </c>
      <c r="O8" s="1">
        <v>460.90829999999994</v>
      </c>
      <c r="P8" s="1">
        <v>523.47619999999995</v>
      </c>
    </row>
    <row r="9" spans="1:16" x14ac:dyDescent="0.3">
      <c r="A9" s="2" t="s">
        <v>17</v>
      </c>
      <c r="B9" s="4">
        <v>15155.940699999999</v>
      </c>
      <c r="C9" s="3">
        <v>15306.372499999999</v>
      </c>
      <c r="D9" s="3">
        <v>15385.6967</v>
      </c>
      <c r="E9" s="3">
        <v>15358.4709</v>
      </c>
      <c r="F9" s="3">
        <v>15455.424000000001</v>
      </c>
      <c r="G9" s="3">
        <v>15370.4614</v>
      </c>
      <c r="H9" s="3">
        <v>15518.275600000001</v>
      </c>
      <c r="I9" s="4">
        <v>15764.785</v>
      </c>
      <c r="J9" s="4">
        <v>15943.0843</v>
      </c>
      <c r="K9" s="4">
        <v>16240.135200000001</v>
      </c>
      <c r="N9" s="18" t="s">
        <v>89</v>
      </c>
      <c r="O9" s="1">
        <v>460.20110000000005</v>
      </c>
      <c r="P9" s="1">
        <v>503.77740000000006</v>
      </c>
    </row>
    <row r="10" spans="1:16" x14ac:dyDescent="0.3">
      <c r="A10" s="2" t="s">
        <v>18</v>
      </c>
      <c r="B10" s="4">
        <v>6293.5898999999999</v>
      </c>
      <c r="C10" s="3">
        <v>6359.991</v>
      </c>
      <c r="D10" s="3">
        <v>6268.6751999999997</v>
      </c>
      <c r="E10" s="3">
        <v>6184.0718999999999</v>
      </c>
      <c r="F10" s="3">
        <v>6021.9677000000001</v>
      </c>
      <c r="G10" s="3">
        <v>6024.5532999999996</v>
      </c>
      <c r="H10" s="3">
        <v>5953.3022000000001</v>
      </c>
      <c r="I10" s="4">
        <v>5976.3163999999997</v>
      </c>
      <c r="J10" s="4">
        <v>5998.8999000000003</v>
      </c>
      <c r="K10" s="4">
        <v>5961.9031000000004</v>
      </c>
      <c r="N10" s="18" t="s">
        <v>90</v>
      </c>
      <c r="O10" s="1">
        <v>337.09040000000005</v>
      </c>
      <c r="P10" s="1">
        <v>446.08339999999998</v>
      </c>
    </row>
    <row r="11" spans="1:16" x14ac:dyDescent="0.3">
      <c r="A11" s="2" t="s">
        <v>19</v>
      </c>
      <c r="B11" s="4">
        <v>2196.4270000000001</v>
      </c>
      <c r="C11" s="3">
        <v>2157.5675999999999</v>
      </c>
      <c r="D11" s="3">
        <v>2099.2170999999998</v>
      </c>
      <c r="E11" s="3">
        <v>1963.9961000000001</v>
      </c>
      <c r="F11" s="3">
        <v>1913.1192000000001</v>
      </c>
      <c r="G11" s="3">
        <v>1865.0571</v>
      </c>
      <c r="H11" s="3">
        <v>1848.8998999999999</v>
      </c>
      <c r="I11" s="4">
        <v>1801.2329999999999</v>
      </c>
      <c r="J11" s="4">
        <v>1740.9129</v>
      </c>
      <c r="K11" s="4">
        <v>1766.9429</v>
      </c>
      <c r="N11" s="18" t="s">
        <v>91</v>
      </c>
      <c r="O11" s="1">
        <v>336.40729999999996</v>
      </c>
      <c r="P11" s="1">
        <v>415.91070000000002</v>
      </c>
    </row>
    <row r="12" spans="1:16" x14ac:dyDescent="0.3">
      <c r="A12" s="2" t="s">
        <v>20</v>
      </c>
      <c r="B12" s="5">
        <v>51481.126300000004</v>
      </c>
      <c r="C12" s="5">
        <v>51777.919800000003</v>
      </c>
      <c r="D12" s="5">
        <v>51900.856500000002</v>
      </c>
      <c r="E12" s="5">
        <v>51430.308199999999</v>
      </c>
      <c r="F12" s="5">
        <v>51686.971799999999</v>
      </c>
      <c r="G12" s="5">
        <v>51705.563499999997</v>
      </c>
      <c r="H12" s="5">
        <v>51852.255700000002</v>
      </c>
      <c r="I12" s="5">
        <v>52245.417899999993</v>
      </c>
      <c r="J12" s="5">
        <v>52654.638800000001</v>
      </c>
      <c r="K12" s="7">
        <f>SUM(K3:K11)</f>
        <v>53235.865700000002</v>
      </c>
      <c r="N12" s="18" t="s">
        <v>92</v>
      </c>
      <c r="O12" s="1">
        <v>320.60259999999994</v>
      </c>
      <c r="P12" s="1">
        <v>347.70230000000004</v>
      </c>
    </row>
    <row r="13" spans="1:16" x14ac:dyDescent="0.3">
      <c r="N13" s="18" t="s">
        <v>93</v>
      </c>
      <c r="O13" s="1">
        <v>205.95140000000001</v>
      </c>
      <c r="P13" s="1">
        <v>273.13869999999997</v>
      </c>
    </row>
    <row r="14" spans="1:16" x14ac:dyDescent="0.3">
      <c r="N14" s="18" t="s">
        <v>94</v>
      </c>
      <c r="O14" s="1">
        <v>159.69380000000004</v>
      </c>
      <c r="P14" s="1">
        <v>178.91740000000007</v>
      </c>
    </row>
    <row r="15" spans="1:16" x14ac:dyDescent="0.3">
      <c r="N15" s="18" t="s">
        <v>95</v>
      </c>
      <c r="O15" s="1">
        <v>99.69580000000002</v>
      </c>
      <c r="P15" s="1">
        <v>132.7739</v>
      </c>
    </row>
    <row r="16" spans="1:16" x14ac:dyDescent="0.3">
      <c r="N16" s="18" t="s">
        <v>96</v>
      </c>
      <c r="O16" s="1">
        <v>108.8151</v>
      </c>
      <c r="P16" s="1">
        <v>124.6872</v>
      </c>
    </row>
    <row r="17" spans="14:16" x14ac:dyDescent="0.3">
      <c r="N17" s="18" t="s">
        <v>97</v>
      </c>
      <c r="O17" s="1">
        <v>101.788</v>
      </c>
      <c r="P17" s="1">
        <v>121.65479999999999</v>
      </c>
    </row>
    <row r="18" spans="14:16" x14ac:dyDescent="0.3">
      <c r="N18" s="18" t="s">
        <v>98</v>
      </c>
      <c r="O18" s="1">
        <v>114.39439999999995</v>
      </c>
      <c r="P18" s="1">
        <v>108.5265</v>
      </c>
    </row>
    <row r="19" spans="14:16" x14ac:dyDescent="0.3">
      <c r="N19" s="18" t="s">
        <v>99</v>
      </c>
      <c r="O19" s="1">
        <v>94.265500000000031</v>
      </c>
      <c r="P19" s="1">
        <v>102.872</v>
      </c>
    </row>
    <row r="20" spans="14:16" x14ac:dyDescent="0.3">
      <c r="N20" s="18" t="s">
        <v>100</v>
      </c>
      <c r="O20" s="1">
        <v>58.241599999999998</v>
      </c>
      <c r="P20" s="1">
        <v>100.76979999999998</v>
      </c>
    </row>
  </sheetData>
  <mergeCells count="4">
    <mergeCell ref="B1:K1"/>
    <mergeCell ref="A1:A2"/>
    <mergeCell ref="O1:P1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AD6-2C1B-4752-9130-8B44D26FF86B}">
  <dimension ref="A1:H13"/>
  <sheetViews>
    <sheetView tabSelected="1" workbookViewId="0">
      <selection activeCell="D18" sqref="D18"/>
    </sheetView>
  </sheetViews>
  <sheetFormatPr defaultRowHeight="14.4" x14ac:dyDescent="0.3"/>
  <cols>
    <col min="1" max="3" width="14.33203125" customWidth="1"/>
    <col min="4" max="4" width="12.6640625" customWidth="1"/>
    <col min="5" max="5" width="28.109375" customWidth="1"/>
    <col min="6" max="6" width="18.88671875" customWidth="1"/>
    <col min="7" max="7" width="15.6640625" customWidth="1"/>
    <col min="8" max="8" width="38.44140625" customWidth="1"/>
  </cols>
  <sheetData>
    <row r="1" spans="1:8" s="37" customFormat="1" ht="39.6" customHeight="1" x14ac:dyDescent="0.35">
      <c r="A1" s="44" t="s">
        <v>80</v>
      </c>
      <c r="B1" s="44"/>
      <c r="C1" s="44"/>
      <c r="D1" s="44"/>
      <c r="F1" s="44" t="s">
        <v>81</v>
      </c>
      <c r="G1" s="44"/>
      <c r="H1" s="44"/>
    </row>
    <row r="2" spans="1:8" ht="31.2" customHeight="1" x14ac:dyDescent="0.3">
      <c r="A2" s="11" t="s">
        <v>40</v>
      </c>
      <c r="B2" s="11" t="s">
        <v>68</v>
      </c>
      <c r="C2" s="11" t="s">
        <v>69</v>
      </c>
      <c r="D2" s="11" t="s">
        <v>111</v>
      </c>
      <c r="F2" s="11" t="s">
        <v>40</v>
      </c>
      <c r="G2" s="11" t="s">
        <v>70</v>
      </c>
      <c r="H2" s="11" t="s">
        <v>71</v>
      </c>
    </row>
    <row r="3" spans="1:8" ht="18" customHeight="1" x14ac:dyDescent="0.3">
      <c r="A3" s="27">
        <v>2012</v>
      </c>
      <c r="B3" s="28">
        <v>7358.8370000000004</v>
      </c>
      <c r="C3" s="29">
        <v>3415</v>
      </c>
      <c r="D3" s="55">
        <v>2.1548571010248905</v>
      </c>
      <c r="F3" s="9">
        <v>2012</v>
      </c>
      <c r="G3" s="1">
        <v>2.1548571010248905</v>
      </c>
      <c r="H3" s="10">
        <v>2.196574915731536</v>
      </c>
    </row>
    <row r="4" spans="1:8" ht="18" customHeight="1" x14ac:dyDescent="0.3">
      <c r="A4" s="27">
        <v>2013</v>
      </c>
      <c r="B4" s="28">
        <v>7529.9763999999996</v>
      </c>
      <c r="C4" s="29">
        <v>3307</v>
      </c>
      <c r="D4" s="55">
        <v>2.2769810704566069</v>
      </c>
      <c r="F4" s="9">
        <v>2013</v>
      </c>
      <c r="G4" s="1">
        <v>2.2769810704566069</v>
      </c>
      <c r="H4" s="10">
        <v>2.2943044657097289</v>
      </c>
    </row>
    <row r="5" spans="1:8" ht="18" customHeight="1" x14ac:dyDescent="0.3">
      <c r="A5" s="9">
        <v>2014</v>
      </c>
      <c r="B5" s="1">
        <v>7664.6486999999997</v>
      </c>
      <c r="C5" s="8">
        <v>3228</v>
      </c>
      <c r="D5" s="55">
        <v>2.3744264869888476</v>
      </c>
      <c r="F5" s="9">
        <v>2014</v>
      </c>
      <c r="G5" s="1">
        <v>2.3744264869888476</v>
      </c>
      <c r="H5" s="10">
        <v>2.3663364108877034</v>
      </c>
    </row>
    <row r="6" spans="1:8" ht="18" customHeight="1" x14ac:dyDescent="0.3">
      <c r="A6" s="9">
        <v>2015</v>
      </c>
      <c r="B6" s="1">
        <v>7726.3982999999998</v>
      </c>
      <c r="C6" s="8">
        <v>3092</v>
      </c>
      <c r="D6" s="55">
        <v>2.4988351552393273</v>
      </c>
      <c r="F6" s="9">
        <v>2015</v>
      </c>
      <c r="G6" s="1">
        <v>2.4988351552393273</v>
      </c>
      <c r="H6" s="10">
        <v>2.4530338738910618</v>
      </c>
    </row>
    <row r="7" spans="1:8" ht="18" customHeight="1" x14ac:dyDescent="0.3">
      <c r="A7" s="9">
        <v>2016</v>
      </c>
      <c r="B7" s="1">
        <v>7796.7638999999999</v>
      </c>
      <c r="C7" s="8">
        <v>2973</v>
      </c>
      <c r="D7" s="55">
        <v>2.6225240161453076</v>
      </c>
      <c r="F7" s="9">
        <v>2016</v>
      </c>
      <c r="G7" s="1">
        <v>2.6225240161453076</v>
      </c>
      <c r="H7" s="10">
        <v>2.5581012646158481</v>
      </c>
    </row>
    <row r="8" spans="1:8" ht="18" customHeight="1" x14ac:dyDescent="0.3">
      <c r="A8" s="27">
        <v>2017</v>
      </c>
      <c r="B8" s="28">
        <v>8073.1057000000001</v>
      </c>
      <c r="C8" s="29">
        <v>2920</v>
      </c>
      <c r="D8" s="55">
        <v>2.7647622260273974</v>
      </c>
      <c r="F8" s="9">
        <v>2017</v>
      </c>
      <c r="G8" s="1">
        <v>2.7647622260273974</v>
      </c>
      <c r="H8" s="10">
        <v>2.6731517752392713</v>
      </c>
    </row>
    <row r="9" spans="1:8" ht="18" customHeight="1" x14ac:dyDescent="0.3">
      <c r="A9" s="27">
        <v>2018</v>
      </c>
      <c r="B9" s="28">
        <v>8171.2254999999996</v>
      </c>
      <c r="C9" s="29">
        <v>2859</v>
      </c>
      <c r="D9" s="55">
        <v>2.8580711787338227</v>
      </c>
      <c r="F9" s="9">
        <v>2018</v>
      </c>
      <c r="G9" s="1">
        <v>2.8580711787338227</v>
      </c>
      <c r="H9" s="10">
        <v>2.7297429204941399</v>
      </c>
    </row>
    <row r="10" spans="1:8" ht="18" customHeight="1" x14ac:dyDescent="0.3">
      <c r="A10" s="27">
        <v>2019</v>
      </c>
      <c r="B10" s="30">
        <v>8324.8143999999993</v>
      </c>
      <c r="C10" s="29">
        <v>2812</v>
      </c>
      <c r="D10" s="55">
        <v>2.9604603129445231</v>
      </c>
      <c r="F10" s="9">
        <v>2019</v>
      </c>
      <c r="G10" s="1">
        <v>2.9604603129445231</v>
      </c>
      <c r="H10" s="10">
        <v>2.8169856956592603</v>
      </c>
    </row>
    <row r="11" spans="1:8" ht="17.399999999999999" customHeight="1" x14ac:dyDescent="0.3">
      <c r="A11" s="27">
        <v>2020</v>
      </c>
      <c r="B11" s="30">
        <v>8486.3976000000002</v>
      </c>
      <c r="C11" s="29">
        <v>2680</v>
      </c>
      <c r="D11" s="55">
        <v>3.1665662686567164</v>
      </c>
      <c r="F11" s="9">
        <v>2020</v>
      </c>
      <c r="G11" s="1">
        <v>3.1665662686567164</v>
      </c>
      <c r="H11" s="10">
        <v>2.9798392451969673</v>
      </c>
    </row>
    <row r="12" spans="1:8" ht="17.399999999999999" customHeight="1" x14ac:dyDescent="0.3">
      <c r="A12" s="27">
        <v>2021</v>
      </c>
      <c r="B12" s="30">
        <v>8587.1183999999994</v>
      </c>
      <c r="C12" s="29">
        <v>2634</v>
      </c>
      <c r="D12" s="55">
        <v>3.2601056947608198</v>
      </c>
      <c r="F12" s="9">
        <v>2021</v>
      </c>
      <c r="G12" s="1">
        <v>3.2601056947608198</v>
      </c>
      <c r="H12" s="10">
        <v>3.0864383821805395</v>
      </c>
    </row>
    <row r="13" spans="1:8" ht="17.399999999999999" customHeight="1" x14ac:dyDescent="0.3">
      <c r="A13" s="27">
        <v>2022</v>
      </c>
      <c r="B13" s="30">
        <v>8731.3433000000005</v>
      </c>
      <c r="C13" s="29">
        <v>2567</v>
      </c>
      <c r="D13" s="55">
        <v>3.4013803272302301</v>
      </c>
      <c r="F13" s="9">
        <v>2022</v>
      </c>
      <c r="G13" s="1">
        <v>3.4013803272302301</v>
      </c>
      <c r="H13" s="10">
        <v>3.2576101884714235</v>
      </c>
    </row>
  </sheetData>
  <mergeCells count="2">
    <mergeCell ref="A1:D1"/>
    <mergeCell ref="F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9DF-0ACD-4508-B3DC-046E5242F76B}">
  <dimension ref="A1:S17"/>
  <sheetViews>
    <sheetView workbookViewId="0">
      <selection activeCell="C12" sqref="C12"/>
    </sheetView>
  </sheetViews>
  <sheetFormatPr defaultRowHeight="14.4" x14ac:dyDescent="0.3"/>
  <cols>
    <col min="1" max="1" width="25.6640625" customWidth="1"/>
    <col min="2" max="2" width="23.5546875" customWidth="1"/>
    <col min="3" max="3" width="17.88671875" customWidth="1"/>
    <col min="6" max="6" width="31.88671875" customWidth="1"/>
    <col min="18" max="18" width="11.88671875" customWidth="1"/>
    <col min="19" max="19" width="12.6640625" customWidth="1"/>
  </cols>
  <sheetData>
    <row r="1" spans="1:19" ht="28.5" customHeight="1" x14ac:dyDescent="0.35">
      <c r="G1" s="45" t="s">
        <v>38</v>
      </c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9" ht="24.75" customHeight="1" x14ac:dyDescent="0.3">
      <c r="A2" s="11" t="s">
        <v>72</v>
      </c>
      <c r="B2" s="11" t="s">
        <v>79</v>
      </c>
      <c r="F2" s="11" t="s">
        <v>42</v>
      </c>
      <c r="G2" s="11" t="s">
        <v>28</v>
      </c>
      <c r="H2" s="11" t="s">
        <v>29</v>
      </c>
      <c r="I2" s="11" t="s">
        <v>30</v>
      </c>
      <c r="J2" s="11" t="s">
        <v>31</v>
      </c>
      <c r="K2" s="11" t="s">
        <v>32</v>
      </c>
      <c r="L2" s="11">
        <v>2017</v>
      </c>
      <c r="M2" s="11" t="s">
        <v>33</v>
      </c>
      <c r="N2" s="11" t="s">
        <v>34</v>
      </c>
      <c r="O2" s="11" t="s">
        <v>35</v>
      </c>
      <c r="P2" s="11" t="s">
        <v>36</v>
      </c>
      <c r="Q2" s="11">
        <v>2022</v>
      </c>
      <c r="R2" s="11" t="s">
        <v>37</v>
      </c>
      <c r="S2" s="11" t="s">
        <v>39</v>
      </c>
    </row>
    <row r="3" spans="1:19" ht="24.75" customHeight="1" x14ac:dyDescent="0.3">
      <c r="A3" s="9" t="s">
        <v>23</v>
      </c>
      <c r="B3" s="10">
        <v>36.75902666048674</v>
      </c>
      <c r="F3" s="31" t="s">
        <v>23</v>
      </c>
      <c r="G3" s="32">
        <v>2833.5999000000002</v>
      </c>
      <c r="H3" s="32">
        <v>2945.7604999999999</v>
      </c>
      <c r="I3" s="32">
        <v>2993.9135999999999</v>
      </c>
      <c r="J3" s="32">
        <v>3070.7516999999998</v>
      </c>
      <c r="K3" s="32">
        <v>3173.6858999999999</v>
      </c>
      <c r="L3" s="32">
        <v>3255.4133000000002</v>
      </c>
      <c r="M3" s="32">
        <v>3242.0587999999998</v>
      </c>
      <c r="N3" s="32">
        <v>3285.8072999999999</v>
      </c>
      <c r="O3" s="32">
        <v>3211.1523999999999</v>
      </c>
      <c r="P3" s="32">
        <v>3252.0902000000001</v>
      </c>
      <c r="Q3" s="33">
        <v>3209.7737999999999</v>
      </c>
      <c r="R3" s="32">
        <f>Q3-G3</f>
        <v>376.17389999999978</v>
      </c>
      <c r="S3" s="32">
        <f>(R3/G3)*100</f>
        <v>13.275476894250303</v>
      </c>
    </row>
    <row r="4" spans="1:19" ht="24.75" customHeight="1" x14ac:dyDescent="0.3">
      <c r="A4" s="9" t="s">
        <v>25</v>
      </c>
      <c r="B4" s="10">
        <v>19.553050655355413</v>
      </c>
      <c r="F4" s="31" t="s">
        <v>25</v>
      </c>
      <c r="G4" s="32">
        <v>1547.7249999999999</v>
      </c>
      <c r="H4" s="32">
        <v>1583.9703999999999</v>
      </c>
      <c r="I4" s="32">
        <v>1606.3580999999999</v>
      </c>
      <c r="J4" s="32">
        <v>1600.981</v>
      </c>
      <c r="K4" s="32">
        <v>1627.8005000000001</v>
      </c>
      <c r="L4" s="32">
        <v>1642.2529</v>
      </c>
      <c r="M4" s="32">
        <v>1663.0334</v>
      </c>
      <c r="N4" s="32">
        <v>1679.7804000000001</v>
      </c>
      <c r="O4" s="32">
        <v>1673.288</v>
      </c>
      <c r="P4" s="32">
        <v>1718.9721999999999</v>
      </c>
      <c r="Q4" s="33">
        <v>1707.3594000000001</v>
      </c>
      <c r="R4" s="32">
        <f t="shared" ref="R4:R12" si="0">Q4-G4</f>
        <v>159.63440000000014</v>
      </c>
      <c r="S4" s="32">
        <f t="shared" ref="S4:S12" si="1">(R4/G4)*100</f>
        <v>10.314132032499323</v>
      </c>
    </row>
    <row r="5" spans="1:19" ht="24.75" customHeight="1" x14ac:dyDescent="0.3">
      <c r="A5" s="9" t="s">
        <v>26</v>
      </c>
      <c r="B5" s="10">
        <v>15.484913902689316</v>
      </c>
      <c r="F5" s="31" t="s">
        <v>26</v>
      </c>
      <c r="G5" s="32">
        <v>1285.3279</v>
      </c>
      <c r="H5" s="32">
        <v>1330.5157999999999</v>
      </c>
      <c r="I5" s="32">
        <v>1385.7946999999999</v>
      </c>
      <c r="J5" s="32">
        <v>1401.6007999999999</v>
      </c>
      <c r="K5" s="32">
        <v>1419.6545000000001</v>
      </c>
      <c r="L5" s="32">
        <v>1426.0952</v>
      </c>
      <c r="M5" s="32">
        <v>1409.7267999999999</v>
      </c>
      <c r="N5" s="32">
        <v>1410.3611000000001</v>
      </c>
      <c r="O5" s="32">
        <v>1384.9235000000001</v>
      </c>
      <c r="P5" s="32">
        <v>1385.3816999999999</v>
      </c>
      <c r="Q5" s="33">
        <v>1352.1324</v>
      </c>
      <c r="R5" s="32">
        <f t="shared" si="0"/>
        <v>66.804499999999962</v>
      </c>
      <c r="S5" s="32">
        <f t="shared" si="1"/>
        <v>5.1974675100415979</v>
      </c>
    </row>
    <row r="6" spans="1:19" ht="24.75" customHeight="1" x14ac:dyDescent="0.3">
      <c r="A6" s="9" t="s">
        <v>24</v>
      </c>
      <c r="B6" s="10">
        <v>11.89037557500437</v>
      </c>
      <c r="F6" s="31" t="s">
        <v>24</v>
      </c>
      <c r="G6" s="32">
        <v>235.571</v>
      </c>
      <c r="H6" s="32">
        <v>264.6232</v>
      </c>
      <c r="I6" s="32">
        <v>294.92309999999998</v>
      </c>
      <c r="J6" s="32">
        <v>337.94540000000001</v>
      </c>
      <c r="K6" s="32">
        <v>411.49849999999998</v>
      </c>
      <c r="L6" s="32">
        <v>513.83579999999995</v>
      </c>
      <c r="M6" s="32">
        <v>707.26310000000001</v>
      </c>
      <c r="N6" s="32">
        <v>924.47260000000006</v>
      </c>
      <c r="O6" s="32">
        <v>960.53300000000002</v>
      </c>
      <c r="P6" s="32">
        <v>1032.4294</v>
      </c>
      <c r="Q6" s="33">
        <v>1038.2597000000001</v>
      </c>
      <c r="R6" s="32">
        <f t="shared" si="0"/>
        <v>802.68870000000004</v>
      </c>
      <c r="S6" s="32">
        <f t="shared" si="1"/>
        <v>340.74172966961129</v>
      </c>
    </row>
    <row r="7" spans="1:19" ht="24.75" customHeight="1" x14ac:dyDescent="0.3">
      <c r="A7" s="9" t="s">
        <v>22</v>
      </c>
      <c r="B7" s="10">
        <v>8.0164489569641226</v>
      </c>
      <c r="F7" s="31" t="s">
        <v>22</v>
      </c>
      <c r="G7" s="32">
        <v>413.86279999999999</v>
      </c>
      <c r="H7" s="32">
        <v>408.60430000000002</v>
      </c>
      <c r="I7" s="32">
        <v>403.18180000000001</v>
      </c>
      <c r="J7" s="32">
        <v>391.12090000000001</v>
      </c>
      <c r="K7" s="32">
        <v>391.71390000000002</v>
      </c>
      <c r="L7" s="32">
        <v>388.55759999999998</v>
      </c>
      <c r="M7" s="32">
        <v>397.7045</v>
      </c>
      <c r="N7" s="32">
        <v>450.5086</v>
      </c>
      <c r="O7" s="32">
        <v>469.17849999999999</v>
      </c>
      <c r="P7" s="32">
        <v>671.62900000000002</v>
      </c>
      <c r="Q7" s="33">
        <v>699.99099999999999</v>
      </c>
      <c r="R7" s="32">
        <f t="shared" si="0"/>
        <v>286.12819999999999</v>
      </c>
      <c r="S7" s="32">
        <f t="shared" si="1"/>
        <v>69.136003525806132</v>
      </c>
    </row>
    <row r="8" spans="1:19" ht="24.75" customHeight="1" x14ac:dyDescent="0.3">
      <c r="A8" s="9" t="s">
        <v>73</v>
      </c>
      <c r="B8" s="10">
        <v>2.1946055567806875</v>
      </c>
      <c r="F8" s="34" t="s">
        <v>73</v>
      </c>
      <c r="G8" s="32">
        <v>279.4135</v>
      </c>
      <c r="H8" s="32">
        <v>250.2064</v>
      </c>
      <c r="I8" s="32">
        <v>247.3023</v>
      </c>
      <c r="J8" s="32">
        <v>235.6969</v>
      </c>
      <c r="K8" s="32">
        <v>233.03530000000001</v>
      </c>
      <c r="L8" s="32">
        <v>226.3262</v>
      </c>
      <c r="M8" s="32">
        <v>218.23320000000001</v>
      </c>
      <c r="N8" s="32">
        <v>214.73949999999999</v>
      </c>
      <c r="O8" s="32">
        <v>203.7525</v>
      </c>
      <c r="P8" s="32">
        <v>205.06440000000001</v>
      </c>
      <c r="Q8" s="33">
        <v>191.63149999999999</v>
      </c>
      <c r="R8" s="32">
        <f t="shared" si="0"/>
        <v>-87.782000000000011</v>
      </c>
      <c r="S8" s="32">
        <f t="shared" si="1"/>
        <v>-31.416520676345279</v>
      </c>
    </row>
    <row r="9" spans="1:19" ht="24.75" customHeight="1" x14ac:dyDescent="0.3">
      <c r="A9" s="9" t="s">
        <v>27</v>
      </c>
      <c r="B9" s="10">
        <v>6.1015786927193298</v>
      </c>
      <c r="F9" s="34" t="s">
        <v>75</v>
      </c>
      <c r="G9" s="32">
        <v>189.47929999999999</v>
      </c>
      <c r="H9" s="32">
        <v>162.5463</v>
      </c>
      <c r="I9" s="32">
        <v>157.40129999999999</v>
      </c>
      <c r="J9" s="32">
        <v>134.91120000000001</v>
      </c>
      <c r="K9" s="32">
        <v>122.35469999999999</v>
      </c>
      <c r="L9" s="32">
        <v>109.6183</v>
      </c>
      <c r="M9" s="32">
        <v>95.2804</v>
      </c>
      <c r="N9" s="32">
        <v>89.274000000000001</v>
      </c>
      <c r="O9" s="32">
        <v>78.993099999999998</v>
      </c>
      <c r="P9" s="32">
        <v>71.289000000000001</v>
      </c>
      <c r="Q9" s="33">
        <v>65.701599999999999</v>
      </c>
      <c r="R9" s="32">
        <f t="shared" si="0"/>
        <v>-123.7777</v>
      </c>
      <c r="S9" s="32">
        <f t="shared" si="1"/>
        <v>-65.325183278595603</v>
      </c>
    </row>
    <row r="10" spans="1:19" ht="24.75" customHeight="1" x14ac:dyDescent="0.3">
      <c r="A10" s="9" t="s">
        <v>74</v>
      </c>
      <c r="B10" s="9">
        <v>100</v>
      </c>
      <c r="F10" s="34" t="s">
        <v>76</v>
      </c>
      <c r="G10" s="32">
        <v>10.8226</v>
      </c>
      <c r="H10" s="32">
        <v>33.483400000000003</v>
      </c>
      <c r="I10" s="32">
        <v>51.400799999999997</v>
      </c>
      <c r="J10" s="32">
        <v>56.2804</v>
      </c>
      <c r="K10" s="32">
        <v>57.554200000000002</v>
      </c>
      <c r="L10" s="32">
        <v>57.8688</v>
      </c>
      <c r="M10" s="32">
        <v>61.861400000000003</v>
      </c>
      <c r="N10" s="32">
        <v>61.413499999999999</v>
      </c>
      <c r="O10" s="32">
        <v>61.162999999999997</v>
      </c>
      <c r="P10" s="32">
        <v>60.8658</v>
      </c>
      <c r="Q10" s="33">
        <v>60.674799999999998</v>
      </c>
      <c r="R10" s="32">
        <f t="shared" si="0"/>
        <v>49.852199999999996</v>
      </c>
      <c r="S10" s="32">
        <f t="shared" si="1"/>
        <v>460.63053240441303</v>
      </c>
    </row>
    <row r="11" spans="1:19" ht="24.75" customHeight="1" x14ac:dyDescent="0.3">
      <c r="F11" s="34" t="s">
        <v>77</v>
      </c>
      <c r="G11" s="32">
        <v>120.97620000000001</v>
      </c>
      <c r="H11" s="32">
        <v>109.66970000000001</v>
      </c>
      <c r="I11" s="32">
        <v>104.79430000000001</v>
      </c>
      <c r="J11" s="32">
        <v>98.736500000000007</v>
      </c>
      <c r="K11" s="32">
        <v>98.324299999999994</v>
      </c>
      <c r="L11" s="32">
        <v>86.738699999999994</v>
      </c>
      <c r="M11" s="32">
        <v>79.961200000000005</v>
      </c>
      <c r="N11" s="32">
        <v>73.566599999999994</v>
      </c>
      <c r="O11" s="32">
        <v>66.125500000000002</v>
      </c>
      <c r="P11" s="32">
        <v>59.666400000000003</v>
      </c>
      <c r="Q11" s="33">
        <v>53.432000000000002</v>
      </c>
      <c r="R11" s="32">
        <f t="shared" si="0"/>
        <v>-67.544200000000004</v>
      </c>
      <c r="S11" s="32">
        <f t="shared" si="1"/>
        <v>-55.832634848838033</v>
      </c>
    </row>
    <row r="12" spans="1:19" ht="24.75" customHeight="1" x14ac:dyDescent="0.3">
      <c r="F12" s="34" t="s">
        <v>78</v>
      </c>
      <c r="G12" s="32">
        <v>44.131599999999999</v>
      </c>
      <c r="H12" s="32">
        <v>43.011899999999997</v>
      </c>
      <c r="I12" s="32">
        <v>43.860599999999998</v>
      </c>
      <c r="J12" s="32">
        <v>44.133800000000001</v>
      </c>
      <c r="K12" s="32">
        <v>45.076900000000002</v>
      </c>
      <c r="L12" s="32">
        <v>44.723399999999998</v>
      </c>
      <c r="M12" s="32">
        <v>45.226999999999997</v>
      </c>
      <c r="N12" s="32">
        <v>45.775500000000001</v>
      </c>
      <c r="O12" s="32">
        <v>44.596699999999998</v>
      </c>
      <c r="P12" s="32">
        <v>46.4848</v>
      </c>
      <c r="Q12" s="33">
        <v>44.256799999999998</v>
      </c>
      <c r="R12" s="32">
        <f t="shared" si="0"/>
        <v>0.12519999999999953</v>
      </c>
      <c r="S12" s="32">
        <f t="shared" si="1"/>
        <v>0.283696942780229</v>
      </c>
    </row>
    <row r="13" spans="1:19" ht="24.75" customHeight="1" x14ac:dyDescent="0.3"/>
    <row r="17" spans="9:9" x14ac:dyDescent="0.3">
      <c r="I17" s="9"/>
    </row>
  </sheetData>
  <mergeCells count="1">
    <mergeCell ref="G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8EA2-312F-43CB-9ED8-EB8424D2642B}">
  <dimension ref="A1:E24"/>
  <sheetViews>
    <sheetView workbookViewId="0">
      <selection activeCell="C7" sqref="C7"/>
    </sheetView>
  </sheetViews>
  <sheetFormatPr defaultRowHeight="14.4" x14ac:dyDescent="0.3"/>
  <cols>
    <col min="1" max="1" width="26.33203125" customWidth="1"/>
    <col min="2" max="3" width="17.6640625" customWidth="1"/>
    <col min="4" max="4" width="39.88671875" bestFit="1" customWidth="1"/>
    <col min="5" max="5" width="15" style="15" bestFit="1" customWidth="1"/>
  </cols>
  <sheetData>
    <row r="1" spans="1:5" ht="18.600000000000001" customHeight="1" x14ac:dyDescent="0.3">
      <c r="A1" s="46">
        <v>2015</v>
      </c>
      <c r="B1" s="46"/>
      <c r="C1" s="13"/>
      <c r="D1" s="46">
        <v>2022</v>
      </c>
      <c r="E1" s="46"/>
    </row>
    <row r="2" spans="1:5" ht="27.6" customHeight="1" x14ac:dyDescent="0.3">
      <c r="A2" s="12" t="s">
        <v>43</v>
      </c>
      <c r="B2" s="14" t="s">
        <v>41</v>
      </c>
      <c r="D2" s="12" t="s">
        <v>43</v>
      </c>
      <c r="E2" s="14" t="s">
        <v>41</v>
      </c>
    </row>
    <row r="3" spans="1:5" x14ac:dyDescent="0.3">
      <c r="A3" s="18" t="s">
        <v>101</v>
      </c>
      <c r="B3" s="36">
        <v>3679.2505999999944</v>
      </c>
      <c r="D3" s="18" t="s">
        <v>101</v>
      </c>
      <c r="E3" s="1">
        <v>3677.9856999999893</v>
      </c>
    </row>
    <row r="4" spans="1:5" x14ac:dyDescent="0.3">
      <c r="A4" s="18" t="s">
        <v>47</v>
      </c>
      <c r="B4" s="36">
        <v>2050.1317999999997</v>
      </c>
      <c r="D4" s="18" t="s">
        <v>47</v>
      </c>
      <c r="E4" s="1">
        <v>2059.4062000000026</v>
      </c>
    </row>
    <row r="5" spans="1:5" x14ac:dyDescent="0.3">
      <c r="A5" s="18" t="s">
        <v>45</v>
      </c>
      <c r="B5" s="36">
        <v>409.73960000000011</v>
      </c>
      <c r="D5" s="18" t="s">
        <v>45</v>
      </c>
      <c r="E5" s="1">
        <v>1507.5195999999999</v>
      </c>
    </row>
    <row r="6" spans="1:5" x14ac:dyDescent="0.3">
      <c r="A6" s="18" t="s">
        <v>46</v>
      </c>
      <c r="B6" s="36">
        <v>207.68029999999999</v>
      </c>
      <c r="D6" s="18" t="s">
        <v>46</v>
      </c>
      <c r="E6" s="1">
        <v>437.75199999999995</v>
      </c>
    </row>
    <row r="7" spans="1:5" x14ac:dyDescent="0.3">
      <c r="A7" s="18" t="s">
        <v>44</v>
      </c>
      <c r="B7" s="36">
        <v>121.96920000000004</v>
      </c>
      <c r="D7" s="18" t="s">
        <v>44</v>
      </c>
      <c r="E7" s="1">
        <v>360.6303999999995</v>
      </c>
    </row>
    <row r="8" spans="1:5" x14ac:dyDescent="0.3">
      <c r="A8" s="18" t="s">
        <v>102</v>
      </c>
      <c r="B8" s="36">
        <v>144.65719999999996</v>
      </c>
      <c r="D8" s="18" t="s">
        <v>102</v>
      </c>
      <c r="E8" s="1">
        <v>243.57009999999968</v>
      </c>
    </row>
    <row r="9" spans="1:5" x14ac:dyDescent="0.3">
      <c r="A9" s="18" t="s">
        <v>103</v>
      </c>
      <c r="B9" s="36">
        <v>635.33900000000051</v>
      </c>
      <c r="D9" s="18" t="s">
        <v>103</v>
      </c>
      <c r="E9" s="1">
        <v>242.28020000000015</v>
      </c>
    </row>
    <row r="10" spans="1:5" x14ac:dyDescent="0.3">
      <c r="A10" s="18" t="s">
        <v>49</v>
      </c>
      <c r="B10" s="36">
        <v>46.080200000000012</v>
      </c>
      <c r="D10" s="18" t="s">
        <v>49</v>
      </c>
      <c r="E10" s="1">
        <v>208.70120000000023</v>
      </c>
    </row>
    <row r="11" spans="1:5" x14ac:dyDescent="0.3">
      <c r="A11" s="18" t="s">
        <v>104</v>
      </c>
      <c r="B11" s="36">
        <v>129.48710000000003</v>
      </c>
      <c r="D11" s="18" t="s">
        <v>104</v>
      </c>
      <c r="E11" s="1">
        <v>54.04490000000002</v>
      </c>
    </row>
    <row r="12" spans="1:5" x14ac:dyDescent="0.3">
      <c r="A12" s="18" t="s">
        <v>48</v>
      </c>
      <c r="B12" s="36">
        <v>15.828399999999998</v>
      </c>
      <c r="D12" s="18" t="s">
        <v>48</v>
      </c>
      <c r="E12" s="1">
        <v>35.551800000000007</v>
      </c>
    </row>
    <row r="13" spans="1:5" x14ac:dyDescent="0.3">
      <c r="A13" s="18" t="s">
        <v>105</v>
      </c>
      <c r="B13" s="36">
        <v>15.562600000000003</v>
      </c>
      <c r="D13" s="18" t="s">
        <v>105</v>
      </c>
      <c r="E13" s="1">
        <v>22.307800000000004</v>
      </c>
    </row>
    <row r="14" spans="1:5" x14ac:dyDescent="0.3">
      <c r="A14" s="18" t="s">
        <v>106</v>
      </c>
      <c r="B14" s="36">
        <v>22.175899999999995</v>
      </c>
      <c r="D14" s="18" t="s">
        <v>106</v>
      </c>
      <c r="E14" s="1">
        <v>8.5704000000000011</v>
      </c>
    </row>
    <row r="15" spans="1:5" x14ac:dyDescent="0.3">
      <c r="A15" s="18" t="s">
        <v>64</v>
      </c>
      <c r="B15" s="36">
        <v>5.2354000000000003</v>
      </c>
      <c r="D15" s="18" t="s">
        <v>64</v>
      </c>
      <c r="E15" s="1">
        <v>6.4366000000000003</v>
      </c>
    </row>
    <row r="16" spans="1:5" x14ac:dyDescent="0.3">
      <c r="A16" s="18" t="s">
        <v>63</v>
      </c>
      <c r="B16" s="36">
        <v>5.6044999999999998</v>
      </c>
      <c r="D16" s="18" t="s">
        <v>63</v>
      </c>
      <c r="E16" s="1">
        <v>6.0823999999999998</v>
      </c>
    </row>
    <row r="17" spans="1:5" x14ac:dyDescent="0.3">
      <c r="A17" s="18" t="s">
        <v>107</v>
      </c>
      <c r="B17" s="36">
        <v>9.9415999999999993</v>
      </c>
      <c r="D17" s="18" t="s">
        <v>107</v>
      </c>
      <c r="E17" s="1">
        <v>5.6014999999999988</v>
      </c>
    </row>
    <row r="18" spans="1:5" x14ac:dyDescent="0.3">
      <c r="A18" s="18" t="s">
        <v>60</v>
      </c>
      <c r="B18" s="36">
        <v>6.1252000000000004</v>
      </c>
      <c r="D18" s="18" t="s">
        <v>60</v>
      </c>
      <c r="E18" s="1">
        <v>5.1379999999999999</v>
      </c>
    </row>
    <row r="19" spans="1:5" x14ac:dyDescent="0.3">
      <c r="A19" s="18" t="s">
        <v>62</v>
      </c>
      <c r="B19" s="36">
        <v>2.7549999999999999</v>
      </c>
      <c r="D19" s="18" t="s">
        <v>62</v>
      </c>
      <c r="E19" s="1">
        <v>3.8272999999999997</v>
      </c>
    </row>
    <row r="20" spans="1:5" x14ac:dyDescent="0.3">
      <c r="A20" s="18" t="s">
        <v>108</v>
      </c>
      <c r="B20" s="36">
        <v>3.1917</v>
      </c>
      <c r="D20" s="18" t="s">
        <v>108</v>
      </c>
      <c r="E20" s="1">
        <v>3.2742999999999998</v>
      </c>
    </row>
    <row r="21" spans="1:5" x14ac:dyDescent="0.3">
      <c r="A21" s="18" t="s">
        <v>109</v>
      </c>
      <c r="B21" s="36">
        <v>0.47599999999999998</v>
      </c>
      <c r="D21" s="18" t="s">
        <v>109</v>
      </c>
      <c r="E21" s="1">
        <v>3.1636000000000002</v>
      </c>
    </row>
    <row r="22" spans="1:5" x14ac:dyDescent="0.3">
      <c r="A22" s="18" t="s">
        <v>61</v>
      </c>
      <c r="B22" s="36">
        <v>1.8760000000000001</v>
      </c>
      <c r="D22" s="18" t="s">
        <v>61</v>
      </c>
      <c r="E22" s="1">
        <v>1.1827000000000001</v>
      </c>
    </row>
    <row r="23" spans="1:5" x14ac:dyDescent="0.3">
      <c r="A23" s="18" t="s">
        <v>59</v>
      </c>
      <c r="B23" s="36">
        <v>0.50470000000000004</v>
      </c>
      <c r="D23" s="18" t="s">
        <v>59</v>
      </c>
      <c r="E23" s="1">
        <v>0.56510000000000005</v>
      </c>
    </row>
    <row r="24" spans="1:5" x14ac:dyDescent="0.3">
      <c r="A24" s="18" t="s">
        <v>110</v>
      </c>
      <c r="B24" s="36">
        <v>0.2084</v>
      </c>
      <c r="D24" s="18" t="s">
        <v>110</v>
      </c>
      <c r="E24" s="1">
        <v>0.2084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0EA6-1DD8-4397-9F3E-5AAD74BEF53E}">
  <dimension ref="A1:I13"/>
  <sheetViews>
    <sheetView workbookViewId="0">
      <selection activeCell="I21" sqref="I21"/>
    </sheetView>
  </sheetViews>
  <sheetFormatPr defaultRowHeight="14.4" x14ac:dyDescent="0.3"/>
  <cols>
    <col min="1" max="1" width="13.6640625" bestFit="1" customWidth="1"/>
  </cols>
  <sheetData>
    <row r="1" spans="1:9" ht="28.2" customHeight="1" x14ac:dyDescent="0.3">
      <c r="A1" s="47" t="s">
        <v>50</v>
      </c>
      <c r="B1" s="48"/>
      <c r="C1" s="48"/>
      <c r="D1" s="48"/>
      <c r="E1" s="48"/>
      <c r="F1" s="48"/>
      <c r="G1" s="48"/>
      <c r="H1" s="48"/>
      <c r="I1" s="49"/>
    </row>
    <row r="2" spans="1:9" x14ac:dyDescent="0.3">
      <c r="A2" s="50" t="s">
        <v>51</v>
      </c>
      <c r="B2" s="52" t="s">
        <v>52</v>
      </c>
      <c r="C2" s="53"/>
      <c r="D2" s="53"/>
      <c r="E2" s="53"/>
      <c r="F2" s="53"/>
      <c r="G2" s="53"/>
      <c r="H2" s="53"/>
      <c r="I2" s="54"/>
    </row>
    <row r="3" spans="1:9" x14ac:dyDescent="0.3">
      <c r="A3" s="51"/>
      <c r="B3" s="16" t="s">
        <v>65</v>
      </c>
      <c r="C3" s="17" t="s">
        <v>66</v>
      </c>
      <c r="D3" s="17" t="s">
        <v>53</v>
      </c>
      <c r="E3" s="17" t="s">
        <v>54</v>
      </c>
      <c r="F3" s="17" t="s">
        <v>55</v>
      </c>
      <c r="G3" s="17" t="s">
        <v>56</v>
      </c>
      <c r="H3" s="17" t="s">
        <v>67</v>
      </c>
      <c r="I3" s="17" t="s">
        <v>57</v>
      </c>
    </row>
    <row r="4" spans="1:9" x14ac:dyDescent="0.3">
      <c r="A4" s="18" t="s">
        <v>15</v>
      </c>
      <c r="B4" s="1">
        <v>1960.1970999999994</v>
      </c>
      <c r="C4" s="1">
        <v>1665.1751000000022</v>
      </c>
      <c r="D4" s="1">
        <v>1295.5623999999978</v>
      </c>
      <c r="E4" s="1">
        <v>531.12830000000099</v>
      </c>
      <c r="F4" s="1">
        <v>259.31830000000019</v>
      </c>
      <c r="G4" s="1">
        <v>200.62380000000002</v>
      </c>
      <c r="H4" s="1">
        <v>65.068799999999982</v>
      </c>
      <c r="I4" s="1">
        <v>5977.073800000001</v>
      </c>
    </row>
    <row r="5" spans="1:9" x14ac:dyDescent="0.3">
      <c r="A5" s="18" t="s">
        <v>16</v>
      </c>
      <c r="B5" s="1">
        <v>228.28109999999998</v>
      </c>
      <c r="C5" s="1">
        <v>98.818100000000044</v>
      </c>
      <c r="D5" s="1">
        <v>60.863400000000006</v>
      </c>
      <c r="E5" s="1">
        <v>89.12020000000004</v>
      </c>
      <c r="F5" s="1">
        <v>28.377400000000009</v>
      </c>
      <c r="G5" s="1">
        <v>34.440599999999989</v>
      </c>
      <c r="H5" s="1">
        <v>29.481500000000011</v>
      </c>
      <c r="I5" s="1">
        <v>569.38229999999999</v>
      </c>
    </row>
    <row r="6" spans="1:9" x14ac:dyDescent="0.3">
      <c r="A6" s="18" t="s">
        <v>18</v>
      </c>
      <c r="B6" s="1">
        <v>1375.6059999999984</v>
      </c>
      <c r="C6" s="1">
        <v>1791.1285999999998</v>
      </c>
      <c r="D6" s="1">
        <v>1371.3258999999991</v>
      </c>
      <c r="E6" s="1">
        <v>424.90019999999981</v>
      </c>
      <c r="F6" s="1">
        <v>595.12069999999983</v>
      </c>
      <c r="G6" s="1">
        <v>384.33400000000046</v>
      </c>
      <c r="H6" s="1">
        <v>57.126899999999999</v>
      </c>
      <c r="I6" s="1">
        <v>5999.5422999999973</v>
      </c>
    </row>
    <row r="7" spans="1:9" x14ac:dyDescent="0.3">
      <c r="A7" s="25" t="s">
        <v>14</v>
      </c>
      <c r="B7" s="26">
        <v>3136.7004999999972</v>
      </c>
      <c r="C7" s="26">
        <v>2898.1635000000015</v>
      </c>
      <c r="D7" s="26">
        <v>1758.1506000000013</v>
      </c>
      <c r="E7" s="26">
        <v>455.4815999999995</v>
      </c>
      <c r="F7" s="26">
        <v>287.21359999999953</v>
      </c>
      <c r="G7" s="26">
        <v>218.21749999999983</v>
      </c>
      <c r="H7" s="26">
        <v>71.405400000000014</v>
      </c>
      <c r="I7" s="26">
        <v>8825.332699999999</v>
      </c>
    </row>
    <row r="8" spans="1:9" x14ac:dyDescent="0.3">
      <c r="A8" s="18" t="s">
        <v>12</v>
      </c>
      <c r="B8" s="1">
        <v>108.41560000000004</v>
      </c>
      <c r="C8" s="1">
        <v>151.05170000000001</v>
      </c>
      <c r="D8" s="1">
        <v>86.798700000000025</v>
      </c>
      <c r="E8" s="1">
        <v>40.325600000000023</v>
      </c>
      <c r="F8" s="1">
        <v>52.553600000000024</v>
      </c>
      <c r="G8" s="1">
        <v>101.85769999999992</v>
      </c>
      <c r="H8" s="1">
        <v>40.750900000000001</v>
      </c>
      <c r="I8" s="1">
        <v>581.75380000000007</v>
      </c>
    </row>
    <row r="9" spans="1:9" x14ac:dyDescent="0.3">
      <c r="A9" s="18" t="s">
        <v>11</v>
      </c>
      <c r="B9" s="1">
        <v>1023.7604999999999</v>
      </c>
      <c r="C9" s="1">
        <v>1565.0849000000017</v>
      </c>
      <c r="D9" s="1">
        <v>963.08120000000019</v>
      </c>
      <c r="E9" s="1">
        <v>420.24639999999994</v>
      </c>
      <c r="F9" s="1">
        <v>583.75580000000116</v>
      </c>
      <c r="G9" s="1">
        <v>405.16919999999999</v>
      </c>
      <c r="H9" s="1">
        <v>146.52859999999998</v>
      </c>
      <c r="I9" s="1">
        <v>5107.6266000000023</v>
      </c>
    </row>
    <row r="10" spans="1:9" x14ac:dyDescent="0.3">
      <c r="A10" s="18" t="s">
        <v>17</v>
      </c>
      <c r="B10" s="1">
        <v>6356.5207999999893</v>
      </c>
      <c r="C10" s="1">
        <v>3946.0840999999928</v>
      </c>
      <c r="D10" s="1">
        <v>2967.3768999999979</v>
      </c>
      <c r="E10" s="1">
        <v>1591.1093000000001</v>
      </c>
      <c r="F10" s="1">
        <v>782.59079999999972</v>
      </c>
      <c r="G10" s="1">
        <v>611.49699999999859</v>
      </c>
      <c r="H10" s="1">
        <v>143.50159999999994</v>
      </c>
      <c r="I10" s="1">
        <v>16398.68049999998</v>
      </c>
    </row>
    <row r="11" spans="1:9" x14ac:dyDescent="0.3">
      <c r="A11" s="18" t="s">
        <v>13</v>
      </c>
      <c r="B11" s="1">
        <v>2646.0694999999982</v>
      </c>
      <c r="C11" s="1">
        <v>3057.4087999999947</v>
      </c>
      <c r="D11" s="1">
        <v>1981.5389000000025</v>
      </c>
      <c r="E11" s="1">
        <v>249.7033000000001</v>
      </c>
      <c r="F11" s="1">
        <v>274.84099999999995</v>
      </c>
      <c r="G11" s="1">
        <v>155.64180000000022</v>
      </c>
      <c r="H11" s="1">
        <v>66.427800000000005</v>
      </c>
      <c r="I11" s="1">
        <v>8431.6310999999951</v>
      </c>
    </row>
    <row r="12" spans="1:9" x14ac:dyDescent="0.3">
      <c r="A12" s="18" t="s">
        <v>19</v>
      </c>
      <c r="B12" s="1">
        <v>219.6759000000001</v>
      </c>
      <c r="C12" s="1">
        <v>613.80720000000008</v>
      </c>
      <c r="D12" s="1">
        <v>518.54150000000016</v>
      </c>
      <c r="E12" s="1">
        <v>156.29129999999986</v>
      </c>
      <c r="F12" s="1">
        <v>152.45930000000001</v>
      </c>
      <c r="G12" s="1">
        <v>93.848400000000041</v>
      </c>
      <c r="H12" s="1">
        <v>15.329500000000003</v>
      </c>
      <c r="I12" s="1">
        <v>1769.9531000000002</v>
      </c>
    </row>
    <row r="13" spans="1:9" x14ac:dyDescent="0.3">
      <c r="A13" s="19" t="s">
        <v>58</v>
      </c>
      <c r="B13" s="20">
        <v>17055.226999999984</v>
      </c>
      <c r="C13" s="20">
        <v>15786.721999999992</v>
      </c>
      <c r="D13" s="20">
        <v>11003.2395</v>
      </c>
      <c r="E13" s="20">
        <v>3958.3062000000004</v>
      </c>
      <c r="F13" s="20">
        <v>3016.2305000000006</v>
      </c>
      <c r="G13" s="20">
        <v>2205.6299999999992</v>
      </c>
      <c r="H13" s="20">
        <v>635.62099999999987</v>
      </c>
      <c r="I13" s="20">
        <v>53660.976199999968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Superfici</vt:lpstr>
      <vt:lpstr>Aziende vitivinicole</vt:lpstr>
      <vt:lpstr>Vitigni</vt:lpstr>
      <vt:lpstr>Forme allevamento</vt:lpstr>
      <vt:lpstr>Età vigneti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Crisigiovanni Giulio</dc:creator>
  <cp:lastModifiedBy>Parisi Valentina</cp:lastModifiedBy>
  <dcterms:created xsi:type="dcterms:W3CDTF">2015-06-05T18:19:34Z</dcterms:created>
  <dcterms:modified xsi:type="dcterms:W3CDTF">2023-01-17T09:18:03Z</dcterms:modified>
</cp:coreProperties>
</file>