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396" documentId="11_AD4D5CB4E552A5DACE1C6442F01D52025ADEDD94" xr6:coauthVersionLast="47" xr6:coauthVersionMax="47" xr10:uidLastSave="{4C0E5E02-415B-4B2A-9381-B7B6107AE726}"/>
  <bookViews>
    <workbookView xWindow="-108" yWindow="-108" windowWidth="23256" windowHeight="12576" activeTab="1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P11" i="4"/>
  <c r="Q11" i="4" s="1"/>
  <c r="P10" i="4"/>
  <c r="Q10" i="4" s="1"/>
  <c r="P9" i="4"/>
  <c r="Q9" i="4" s="1"/>
  <c r="P8" i="4"/>
  <c r="Q8" i="4" s="1"/>
  <c r="P7" i="4"/>
  <c r="Q7" i="4" s="1"/>
  <c r="P6" i="4"/>
  <c r="Q6" i="4" s="1"/>
  <c r="P5" i="4"/>
  <c r="Q5" i="4" s="1"/>
  <c r="P4" i="4"/>
  <c r="Q4" i="4" s="1"/>
  <c r="P3" i="4"/>
  <c r="Q3" i="4" s="1"/>
  <c r="K12" i="1"/>
</calcChain>
</file>

<file path=xl/sharedStrings.xml><?xml version="1.0" encoding="utf-8"?>
<sst xmlns="http://schemas.openxmlformats.org/spreadsheetml/2006/main" count="132" uniqueCount="101">
  <si>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</si>
  <si>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</si>
  <si>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</si>
  <si>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</si>
  <si>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</si>
  <si>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</si>
  <si>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</si>
  <si>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</si>
  <si>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</si>
  <si>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</si>
  <si>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</si>
  <si>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</si>
  <si>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</si>
  <si>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</si>
  <si>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</si>
  <si>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</si>
  <si>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</si>
  <si>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</si>
  <si>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</si>
  <si>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</si>
  <si>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</si>
  <si>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</si>
  <si>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TREBBIANO ROMAGNOLO B.</t>
  </si>
  <si>
    <t>SANGIOVESE N.</t>
  </si>
  <si>
    <t>PIGNOLETTO B.</t>
  </si>
  <si>
    <t>MERLOT N.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</si>
  <si>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</si>
  <si>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</si>
  <si>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</si>
  <si>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</si>
  <si>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</si>
  <si>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</si>
  <si>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</si>
  <si>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</si>
  <si>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</si>
  <si>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</si>
  <si>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</si>
  <si>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</si>
  <si>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</si>
  <si>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</si>
  <si>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</si>
  <si>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</si>
  <si>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</si>
  <si>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</si>
  <si>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</si>
  <si>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</si>
  <si>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</si>
  <si>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PERGOLA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</si>
  <si>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</si>
  <si>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</si>
  <si>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</si>
  <si>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</si>
  <si>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</si>
  <si>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</si>
  <si>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</si>
  <si>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</si>
  <si>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</si>
  <si>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</si>
  <si>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DUPLEX</t>
  </si>
  <si>
    <t>ALBERELLO - GUYOT</t>
  </si>
  <si>
    <t>ALBERELLO - N.D.</t>
  </si>
  <si>
    <t>0-10</t>
  </si>
  <si>
    <t>10-20</t>
  </si>
  <si>
    <t>&gt;60</t>
  </si>
  <si>
    <t>Comune</t>
  </si>
  <si>
    <t>Superficie vitata (ha)</t>
  </si>
  <si>
    <t>FAENZA</t>
  </si>
  <si>
    <t>LUGO</t>
  </si>
  <si>
    <t>BAGNACAVALLO</t>
  </si>
  <si>
    <t>BRISIGHELLA</t>
  </si>
  <si>
    <t>COTIGNOLA</t>
  </si>
  <si>
    <t>ALFONSINE</t>
  </si>
  <si>
    <t>RIOLO TERME</t>
  </si>
  <si>
    <t>SOLAROLO</t>
  </si>
  <si>
    <t>RUSSI</t>
  </si>
  <si>
    <t>CASTEL BOLOGNESE</t>
  </si>
  <si>
    <t>FUSIGNANO</t>
  </si>
  <si>
    <t>CONSELICE</t>
  </si>
  <si>
    <t>BAGNARA DI ROMAGNA</t>
  </si>
  <si>
    <t>CASOLA VALSENIO</t>
  </si>
  <si>
    <t>MASSA LOMBARDA</t>
  </si>
  <si>
    <t>SANT'AGATA SUL SANTERNO</t>
  </si>
  <si>
    <t>CERVIA</t>
  </si>
  <si>
    <t>N.D.</t>
  </si>
  <si>
    <t>SYLVOZ</t>
  </si>
  <si>
    <t>Sup. VITATA (ha)</t>
  </si>
  <si>
    <t>Numero Aziende</t>
  </si>
  <si>
    <t>Ravenna</t>
  </si>
  <si>
    <t>Emilia-Romagna</t>
  </si>
  <si>
    <t>PINOT BIANCO B.</t>
  </si>
  <si>
    <t>CHARDONNAY B.</t>
  </si>
  <si>
    <t>ALBANA B.</t>
  </si>
  <si>
    <t>UVA LONGANESI N.</t>
  </si>
  <si>
    <t>MALVASIA BIANCA DI CANDIA B.</t>
  </si>
  <si>
    <t>Descrizione VITIGNO</t>
  </si>
  <si>
    <t xml:space="preserve">Altri </t>
  </si>
  <si>
    <t>Totale</t>
  </si>
  <si>
    <t>Superficie 2022 (%)</t>
  </si>
  <si>
    <t>Le aziende viticole nel territorio ravennate</t>
  </si>
  <si>
    <t xml:space="preserve">SUPERFICIE VITATA MEDIA DELLE AZIENDE VITICOLE DI RAVENNA NEGLI ULTIMI 10 ANNI 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</si>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</sst>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indexed="72"/>
      <name val="Verdana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" fillId="7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0" fillId="0" borderId="1" xfId="0" applyFont="1" applyBorder="1"/>
    <xf numFmtId="4" fontId="10" fillId="0" borderId="1" xfId="0" applyNumberFormat="1" applyFont="1" applyBorder="1"/>
    <xf numFmtId="3" fontId="10" fillId="0" borderId="1" xfId="0" applyNumberFormat="1" applyFont="1" applyBorder="1"/>
    <xf numFmtId="4" fontId="9" fillId="0" borderId="1" xfId="1" applyNumberFormat="1" applyBorder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top" wrapText="1"/>
    </xf>
    <xf numFmtId="0" fontId="11" fillId="0" borderId="0" xfId="0" applyFont="1"/>
    <xf numFmtId="4" fontId="12" fillId="2" borderId="1" xfId="0" applyNumberFormat="1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workbookViewId="0">
      <selection activeCell="F18" sqref="F18"/>
    </sheetView>
  </sheetViews>
  <sheetFormatPr defaultRowHeight="14.4" x14ac:dyDescent="0.3"/>
  <cols>
    <col min="1" max="1" width="16.109375" customWidth="1"/>
    <col min="2" max="11" width="11.109375" customWidth="1"/>
    <col min="14" max="14" width="24.6640625" bestFit="1" customWidth="1"/>
    <col min="15" max="15" width="10.88671875" customWidth="1"/>
    <col min="16" max="16" width="11" customWidth="1"/>
  </cols>
  <sheetData>
    <row r="1" spans="1:16" ht="23.4" customHeight="1" x14ac:dyDescent="0.3">
      <c r="A1" s="40" t="s">
        <v>0</v>
      </c>
      <c r="B1" s="38" t="s">
        <v>21</v>
      </c>
      <c r="C1" s="39"/>
      <c r="D1" s="39"/>
      <c r="E1" s="39"/>
      <c r="F1" s="39"/>
      <c r="G1" s="39"/>
      <c r="H1" s="39"/>
      <c r="I1" s="39"/>
      <c r="J1" s="39"/>
      <c r="K1" s="39"/>
      <c r="N1" s="43" t="s">
        <v>64</v>
      </c>
      <c r="O1" s="42" t="s">
        <v>65</v>
      </c>
      <c r="P1" s="42"/>
    </row>
    <row r="2" spans="1:16" ht="28.8" x14ac:dyDescent="0.3">
      <c r="A2" s="41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3"/>
      <c r="O2" s="27">
        <v>2015</v>
      </c>
      <c r="P2" s="27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18" t="s">
        <v>66</v>
      </c>
      <c r="O3" s="1">
        <v>3403.2444999999998</v>
      </c>
      <c r="P3" s="1">
        <v>3621.4955000000045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18" t="s">
        <v>17</v>
      </c>
      <c r="O4" s="1">
        <v>1770.4901999999997</v>
      </c>
      <c r="P4" s="1">
        <v>2015.0354999999997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18" t="s">
        <v>67</v>
      </c>
      <c r="O5" s="1">
        <v>1573.0861</v>
      </c>
      <c r="P5" s="1">
        <v>1848.7036999999959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18" t="s">
        <v>68</v>
      </c>
      <c r="O6" s="1">
        <v>1319.1793999999998</v>
      </c>
      <c r="P6" s="1">
        <v>1563.1062999999981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18" t="s">
        <v>69</v>
      </c>
      <c r="O7" s="1">
        <v>1528.0865999999992</v>
      </c>
      <c r="P7" s="1">
        <v>1490.5523999999971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18" t="s">
        <v>70</v>
      </c>
      <c r="O8" s="1">
        <v>923.64070000000027</v>
      </c>
      <c r="P8" s="1">
        <v>1035.5267999999994</v>
      </c>
    </row>
    <row r="9" spans="1:16" x14ac:dyDescent="0.3">
      <c r="A9" s="23" t="s">
        <v>17</v>
      </c>
      <c r="B9" s="21">
        <v>15155.940699999999</v>
      </c>
      <c r="C9" s="22">
        <v>15306.372499999999</v>
      </c>
      <c r="D9" s="22">
        <v>15385.6967</v>
      </c>
      <c r="E9" s="22">
        <v>15358.4709</v>
      </c>
      <c r="F9" s="22">
        <v>15455.424000000001</v>
      </c>
      <c r="G9" s="22">
        <v>15370.4614</v>
      </c>
      <c r="H9" s="22">
        <v>15518.275600000001</v>
      </c>
      <c r="I9" s="21">
        <v>15764.785</v>
      </c>
      <c r="J9" s="21">
        <v>15943.0843</v>
      </c>
      <c r="K9" s="21">
        <v>16240.135200000001</v>
      </c>
      <c r="N9" s="18" t="s">
        <v>71</v>
      </c>
      <c r="O9" s="1">
        <v>685.90850000000012</v>
      </c>
      <c r="P9" s="1">
        <v>783.15410000000031</v>
      </c>
    </row>
    <row r="10" spans="1:16" x14ac:dyDescent="0.3">
      <c r="A10" s="2" t="s">
        <v>18</v>
      </c>
      <c r="B10" s="4">
        <v>6293.5898999999999</v>
      </c>
      <c r="C10" s="3">
        <v>6359.991</v>
      </c>
      <c r="D10" s="3">
        <v>6268.6751999999997</v>
      </c>
      <c r="E10" s="3">
        <v>6184.0718999999999</v>
      </c>
      <c r="F10" s="3">
        <v>6021.9677000000001</v>
      </c>
      <c r="G10" s="3">
        <v>6024.5532999999996</v>
      </c>
      <c r="H10" s="3">
        <v>5953.3022000000001</v>
      </c>
      <c r="I10" s="4">
        <v>5976.3163999999997</v>
      </c>
      <c r="J10" s="4">
        <v>5998.8999000000003</v>
      </c>
      <c r="K10" s="4">
        <v>5961.9031000000004</v>
      </c>
      <c r="N10" s="18" t="s">
        <v>72</v>
      </c>
      <c r="O10" s="1">
        <v>679.01930000000016</v>
      </c>
      <c r="P10" s="1">
        <v>666.54750000000138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18" t="s">
        <v>73</v>
      </c>
      <c r="O11" s="1">
        <v>600.24119999999994</v>
      </c>
      <c r="P11" s="1">
        <v>634.80290000000014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18" t="s">
        <v>74</v>
      </c>
      <c r="O12" s="1">
        <v>527.89790000000005</v>
      </c>
      <c r="P12" s="1">
        <v>582.00869999999975</v>
      </c>
    </row>
    <row r="13" spans="1:16" x14ac:dyDescent="0.3">
      <c r="N13" s="18" t="s">
        <v>75</v>
      </c>
      <c r="O13" s="1">
        <v>533.12220000000002</v>
      </c>
      <c r="P13" s="1">
        <v>564.60460000000023</v>
      </c>
    </row>
    <row r="14" spans="1:16" x14ac:dyDescent="0.3">
      <c r="N14" s="18" t="s">
        <v>76</v>
      </c>
      <c r="O14" s="1">
        <v>465.23030000000011</v>
      </c>
      <c r="P14" s="1">
        <v>544.5521</v>
      </c>
    </row>
    <row r="15" spans="1:16" x14ac:dyDescent="0.3">
      <c r="N15" s="18" t="s">
        <v>77</v>
      </c>
      <c r="O15" s="1">
        <v>309.34620000000001</v>
      </c>
      <c r="P15" s="1">
        <v>342.63759999999957</v>
      </c>
    </row>
    <row r="16" spans="1:16" x14ac:dyDescent="0.3">
      <c r="N16" s="18" t="s">
        <v>78</v>
      </c>
      <c r="O16" s="1">
        <v>262.52209999999997</v>
      </c>
      <c r="P16" s="1">
        <v>287.58749999999981</v>
      </c>
    </row>
    <row r="17" spans="14:16" x14ac:dyDescent="0.3">
      <c r="N17" s="18" t="s">
        <v>79</v>
      </c>
      <c r="O17" s="1">
        <v>228.36070000000001</v>
      </c>
      <c r="P17" s="1">
        <v>214.39809999999994</v>
      </c>
    </row>
    <row r="18" spans="14:16" x14ac:dyDescent="0.3">
      <c r="N18" s="18" t="s">
        <v>80</v>
      </c>
      <c r="O18" s="1">
        <v>126.29360000000001</v>
      </c>
      <c r="P18" s="1">
        <v>147.19279999999998</v>
      </c>
    </row>
    <row r="19" spans="14:16" x14ac:dyDescent="0.3">
      <c r="N19" s="18" t="s">
        <v>81</v>
      </c>
      <c r="O19" s="1">
        <v>112.96510000000001</v>
      </c>
      <c r="P19" s="1">
        <v>132.77089999999993</v>
      </c>
    </row>
    <row r="20" spans="14:16" x14ac:dyDescent="0.3">
      <c r="N20" s="18" t="s">
        <v>82</v>
      </c>
      <c r="O20" s="1">
        <v>22.800299999999996</v>
      </c>
      <c r="P20" s="1">
        <v>15.085199999999999</v>
      </c>
    </row>
  </sheetData>
  <mergeCells count="4">
    <mergeCell ref="B1:K1"/>
    <mergeCell ref="A1:A2"/>
    <mergeCell ref="O1:P1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H13"/>
  <sheetViews>
    <sheetView tabSelected="1" workbookViewId="0">
      <selection activeCell="C17" sqref="C17"/>
    </sheetView>
  </sheetViews>
  <sheetFormatPr defaultRowHeight="14.4" x14ac:dyDescent="0.3"/>
  <cols>
    <col min="1" max="3" width="14.33203125" customWidth="1"/>
    <col min="4" max="4" width="16.88671875" customWidth="1"/>
    <col min="5" max="5" width="28.109375" customWidth="1"/>
    <col min="6" max="6" width="18.88671875" customWidth="1"/>
    <col min="7" max="7" width="15.6640625" customWidth="1"/>
    <col min="8" max="8" width="37.44140625" customWidth="1"/>
  </cols>
  <sheetData>
    <row r="1" spans="1:8" s="36" customFormat="1" ht="39.6" customHeight="1" x14ac:dyDescent="0.35">
      <c r="A1" s="44" t="s">
        <v>98</v>
      </c>
      <c r="B1" s="44"/>
      <c r="C1" s="44"/>
      <c r="D1" s="44"/>
      <c r="F1" s="44" t="s">
        <v>99</v>
      </c>
      <c r="G1" s="44"/>
      <c r="H1" s="44"/>
    </row>
    <row r="2" spans="1:8" ht="32.4" customHeight="1" x14ac:dyDescent="0.3">
      <c r="A2" s="11" t="s">
        <v>38</v>
      </c>
      <c r="B2" s="11" t="s">
        <v>85</v>
      </c>
      <c r="C2" s="11" t="s">
        <v>86</v>
      </c>
      <c r="D2" s="11" t="s">
        <v>100</v>
      </c>
      <c r="F2" s="11" t="s">
        <v>38</v>
      </c>
      <c r="G2" s="11" t="s">
        <v>87</v>
      </c>
      <c r="H2" s="11" t="s">
        <v>88</v>
      </c>
    </row>
    <row r="3" spans="1:8" ht="18" customHeight="1" x14ac:dyDescent="0.3">
      <c r="A3" s="29">
        <v>2012</v>
      </c>
      <c r="B3" s="30">
        <v>15155.940699999999</v>
      </c>
      <c r="C3" s="31">
        <v>5085</v>
      </c>
      <c r="D3" s="37">
        <v>2.9805193117010815</v>
      </c>
      <c r="F3" s="29">
        <v>2012</v>
      </c>
      <c r="G3" s="10">
        <v>2.9805193117010815</v>
      </c>
      <c r="H3" s="10">
        <v>2.196574915731536</v>
      </c>
    </row>
    <row r="4" spans="1:8" ht="18" customHeight="1" x14ac:dyDescent="0.3">
      <c r="A4" s="29">
        <v>2013</v>
      </c>
      <c r="B4" s="30">
        <v>15305.2423</v>
      </c>
      <c r="C4" s="31">
        <v>4946</v>
      </c>
      <c r="D4" s="37">
        <v>3.0944687221997573</v>
      </c>
      <c r="F4" s="29">
        <v>2013</v>
      </c>
      <c r="G4" s="10">
        <v>3.0944687221997573</v>
      </c>
      <c r="H4" s="10">
        <v>2.2943044657097289</v>
      </c>
    </row>
    <row r="5" spans="1:8" ht="18" customHeight="1" x14ac:dyDescent="0.3">
      <c r="A5" s="9">
        <v>2014</v>
      </c>
      <c r="B5" s="1">
        <v>15385.6967</v>
      </c>
      <c r="C5" s="8">
        <v>4847</v>
      </c>
      <c r="D5" s="37">
        <v>3.1742720651949661</v>
      </c>
      <c r="F5" s="9">
        <v>2014</v>
      </c>
      <c r="G5" s="10">
        <v>3.1742720651949661</v>
      </c>
      <c r="H5" s="10">
        <v>2.3663364108877034</v>
      </c>
    </row>
    <row r="6" spans="1:8" ht="18" customHeight="1" x14ac:dyDescent="0.3">
      <c r="A6" s="9">
        <v>2015</v>
      </c>
      <c r="B6" s="1">
        <v>15358.4709</v>
      </c>
      <c r="C6" s="8">
        <v>4672</v>
      </c>
      <c r="D6" s="37">
        <v>3.2873439426369861</v>
      </c>
      <c r="F6" s="9">
        <v>2015</v>
      </c>
      <c r="G6" s="10">
        <v>3.2873439426369861</v>
      </c>
      <c r="H6" s="10">
        <v>2.4530338738910618</v>
      </c>
    </row>
    <row r="7" spans="1:8" ht="18" customHeight="1" x14ac:dyDescent="0.3">
      <c r="A7" s="9">
        <v>2016</v>
      </c>
      <c r="B7" s="1">
        <v>15162.4774</v>
      </c>
      <c r="C7" s="8">
        <v>4483</v>
      </c>
      <c r="D7" s="37">
        <v>3.3822166852554094</v>
      </c>
      <c r="F7" s="9">
        <v>2016</v>
      </c>
      <c r="G7" s="10">
        <v>3.3822166852554094</v>
      </c>
      <c r="H7" s="10">
        <v>2.5581012646158481</v>
      </c>
    </row>
    <row r="8" spans="1:8" ht="16.2" customHeight="1" x14ac:dyDescent="0.3">
      <c r="A8" s="29">
        <v>2017</v>
      </c>
      <c r="B8" s="30">
        <v>15454.4601</v>
      </c>
      <c r="C8" s="31">
        <v>4387</v>
      </c>
      <c r="D8" s="37">
        <v>3.5227855254160021</v>
      </c>
      <c r="F8" s="29">
        <v>2017</v>
      </c>
      <c r="G8" s="10">
        <v>3.5227855254160021</v>
      </c>
      <c r="H8" s="10">
        <v>2.6731517752392713</v>
      </c>
    </row>
    <row r="9" spans="1:8" ht="16.2" customHeight="1" x14ac:dyDescent="0.3">
      <c r="A9" s="29">
        <v>2018</v>
      </c>
      <c r="B9" s="30">
        <v>15370.612499999999</v>
      </c>
      <c r="C9" s="31">
        <v>4270</v>
      </c>
      <c r="D9" s="37">
        <v>3.5996750585480091</v>
      </c>
      <c r="F9" s="29">
        <v>2018</v>
      </c>
      <c r="G9" s="10">
        <v>3.5996750585480091</v>
      </c>
      <c r="H9" s="10">
        <v>2.7297429204941399</v>
      </c>
    </row>
    <row r="10" spans="1:8" ht="16.2" customHeight="1" x14ac:dyDescent="0.3">
      <c r="A10" s="29">
        <v>2019</v>
      </c>
      <c r="B10" s="32">
        <v>15518.275600000001</v>
      </c>
      <c r="C10" s="31">
        <v>4168</v>
      </c>
      <c r="D10" s="37">
        <v>3.7231947216890595</v>
      </c>
      <c r="F10" s="29">
        <v>2019</v>
      </c>
      <c r="G10" s="10">
        <v>3.7231947216890595</v>
      </c>
      <c r="H10" s="10">
        <v>2.8169856956592603</v>
      </c>
    </row>
    <row r="11" spans="1:8" ht="16.2" customHeight="1" x14ac:dyDescent="0.3">
      <c r="A11" s="29">
        <v>2020</v>
      </c>
      <c r="B11" s="32">
        <v>15732.449500000001</v>
      </c>
      <c r="C11" s="31">
        <v>4013</v>
      </c>
      <c r="D11" s="37">
        <v>3.9203711687017195</v>
      </c>
      <c r="F11" s="29">
        <v>2020</v>
      </c>
      <c r="G11" s="10">
        <v>3.9203711687017195</v>
      </c>
      <c r="H11" s="10">
        <v>2.9798392451969673</v>
      </c>
    </row>
    <row r="12" spans="1:8" ht="16.2" customHeight="1" x14ac:dyDescent="0.3">
      <c r="A12" s="29">
        <v>2021</v>
      </c>
      <c r="B12" s="32">
        <v>15943.0843</v>
      </c>
      <c r="C12" s="31">
        <v>3912</v>
      </c>
      <c r="D12" s="37">
        <v>4.0754305470347649</v>
      </c>
      <c r="F12" s="29">
        <v>2021</v>
      </c>
      <c r="G12" s="10">
        <v>4.0754305470347649</v>
      </c>
      <c r="H12" s="10">
        <v>3.0864383821805395</v>
      </c>
    </row>
    <row r="13" spans="1:8" ht="16.2" customHeight="1" x14ac:dyDescent="0.3">
      <c r="A13" s="29">
        <v>2022</v>
      </c>
      <c r="B13" s="32">
        <v>16240.135200000001</v>
      </c>
      <c r="C13" s="31">
        <v>3804</v>
      </c>
      <c r="D13" s="37">
        <v>4.2692258675078865</v>
      </c>
      <c r="F13" s="29">
        <v>2022</v>
      </c>
      <c r="G13" s="10">
        <v>4.2692258675078865</v>
      </c>
      <c r="H13" s="10">
        <v>3.2576101884714235</v>
      </c>
    </row>
  </sheetData>
  <mergeCells count="2">
    <mergeCell ref="A1:D1"/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Q16"/>
  <sheetViews>
    <sheetView workbookViewId="0">
      <selection activeCell="C17" sqref="C17"/>
    </sheetView>
  </sheetViews>
  <sheetFormatPr defaultRowHeight="14.4" x14ac:dyDescent="0.3"/>
  <cols>
    <col min="1" max="1" width="33.88671875" customWidth="1"/>
    <col min="2" max="2" width="27.88671875" customWidth="1"/>
    <col min="4" max="4" width="31.88671875" customWidth="1"/>
    <col min="16" max="16" width="11.88671875" customWidth="1"/>
    <col min="17" max="17" width="12.6640625" customWidth="1"/>
  </cols>
  <sheetData>
    <row r="1" spans="1:17" ht="28.5" customHeight="1" x14ac:dyDescent="0.35">
      <c r="E1" s="45" t="s">
        <v>36</v>
      </c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7" ht="24.75" customHeight="1" x14ac:dyDescent="0.3">
      <c r="A2" s="11" t="s">
        <v>94</v>
      </c>
      <c r="B2" s="11" t="s">
        <v>97</v>
      </c>
      <c r="D2" s="11" t="s">
        <v>40</v>
      </c>
      <c r="E2" s="11" t="s">
        <v>26</v>
      </c>
      <c r="F2" s="11" t="s">
        <v>27</v>
      </c>
      <c r="G2" s="11" t="s">
        <v>28</v>
      </c>
      <c r="H2" s="11" t="s">
        <v>29</v>
      </c>
      <c r="I2" s="11" t="s">
        <v>30</v>
      </c>
      <c r="J2" s="11">
        <v>2017</v>
      </c>
      <c r="K2" s="11" t="s">
        <v>31</v>
      </c>
      <c r="L2" s="11" t="s">
        <v>32</v>
      </c>
      <c r="M2" s="11" t="s">
        <v>33</v>
      </c>
      <c r="N2" s="11" t="s">
        <v>34</v>
      </c>
      <c r="O2" s="11">
        <v>2022</v>
      </c>
      <c r="P2" s="11" t="s">
        <v>35</v>
      </c>
      <c r="Q2" s="11" t="s">
        <v>37</v>
      </c>
    </row>
    <row r="3" spans="1:17" ht="24.75" customHeight="1" x14ac:dyDescent="0.3">
      <c r="A3" s="35" t="s">
        <v>22</v>
      </c>
      <c r="B3" s="10">
        <v>69.63062837897624</v>
      </c>
      <c r="D3" s="33" t="s">
        <v>22</v>
      </c>
      <c r="E3" s="34">
        <v>10431.832</v>
      </c>
      <c r="F3" s="34">
        <v>10597.329299999999</v>
      </c>
      <c r="G3" s="34">
        <v>10667.819799999999</v>
      </c>
      <c r="H3" s="34">
        <v>10392.312</v>
      </c>
      <c r="I3" s="34">
        <v>10395.538200000001</v>
      </c>
      <c r="J3" s="34">
        <v>10345.505999999999</v>
      </c>
      <c r="K3" s="34">
        <v>10298.4002</v>
      </c>
      <c r="L3" s="34">
        <v>10330.280199999999</v>
      </c>
      <c r="M3" s="34">
        <v>10787.794400000001</v>
      </c>
      <c r="N3" s="34">
        <v>10706.803400000001</v>
      </c>
      <c r="O3" s="34">
        <v>11308.230600000001</v>
      </c>
      <c r="P3" s="1">
        <f>O3-E3</f>
        <v>876.39860000000044</v>
      </c>
      <c r="Q3" s="10">
        <f>(P3/E3)*100</f>
        <v>8.4011954947127254</v>
      </c>
    </row>
    <row r="4" spans="1:17" ht="24.75" customHeight="1" x14ac:dyDescent="0.3">
      <c r="A4" s="35" t="s">
        <v>23</v>
      </c>
      <c r="B4" s="10">
        <v>9.1384463019211903</v>
      </c>
      <c r="D4" s="33" t="s">
        <v>23</v>
      </c>
      <c r="E4" s="34">
        <v>1908.1842999999999</v>
      </c>
      <c r="F4" s="34">
        <v>1880.3204000000001</v>
      </c>
      <c r="G4" s="34">
        <v>1856.5849000000001</v>
      </c>
      <c r="H4" s="34">
        <v>1771.1828</v>
      </c>
      <c r="I4" s="34">
        <v>1751.0844</v>
      </c>
      <c r="J4" s="34">
        <v>1677.7914000000001</v>
      </c>
      <c r="K4" s="34">
        <v>1611.8788999999999</v>
      </c>
      <c r="L4" s="34">
        <v>1599.5178000000001</v>
      </c>
      <c r="M4" s="34">
        <v>1561.3092999999999</v>
      </c>
      <c r="N4" s="34">
        <v>1489.2943</v>
      </c>
      <c r="O4" s="34">
        <v>1484.1121000000001</v>
      </c>
      <c r="P4" s="1">
        <f t="shared" ref="P4:P11" si="0">O4-E4</f>
        <v>-424.07219999999984</v>
      </c>
      <c r="Q4" s="10">
        <f t="shared" ref="Q4:Q11" si="1">(P4/E4)*100</f>
        <v>-22.223859613560382</v>
      </c>
    </row>
    <row r="5" spans="1:17" ht="24.75" customHeight="1" x14ac:dyDescent="0.3">
      <c r="A5" s="35" t="s">
        <v>25</v>
      </c>
      <c r="B5" s="10">
        <v>3.4646682566608487</v>
      </c>
      <c r="D5" s="33" t="s">
        <v>25</v>
      </c>
      <c r="E5" s="34">
        <v>460.05470000000003</v>
      </c>
      <c r="F5" s="34">
        <v>472.77300000000002</v>
      </c>
      <c r="G5" s="34">
        <v>476.04820000000001</v>
      </c>
      <c r="H5" s="34">
        <v>460.3888</v>
      </c>
      <c r="I5" s="34">
        <v>464.85789999999997</v>
      </c>
      <c r="J5" s="34">
        <v>462.7543</v>
      </c>
      <c r="K5" s="34">
        <v>488.47320000000002</v>
      </c>
      <c r="L5" s="34">
        <v>488.6472</v>
      </c>
      <c r="M5" s="34">
        <v>496.12849999999997</v>
      </c>
      <c r="N5" s="34">
        <v>480.65019999999998</v>
      </c>
      <c r="O5" s="34">
        <v>562.67290000000003</v>
      </c>
      <c r="P5" s="1">
        <f t="shared" si="0"/>
        <v>102.6182</v>
      </c>
      <c r="Q5" s="10">
        <f t="shared" si="1"/>
        <v>22.305651914870122</v>
      </c>
    </row>
    <row r="6" spans="1:17" ht="24.75" customHeight="1" x14ac:dyDescent="0.3">
      <c r="A6" s="35" t="s">
        <v>89</v>
      </c>
      <c r="B6" s="10">
        <v>2.9070465460913897</v>
      </c>
      <c r="D6" s="33" t="s">
        <v>89</v>
      </c>
      <c r="E6" s="34">
        <v>207.18510000000001</v>
      </c>
      <c r="F6" s="34">
        <v>233.28149999999999</v>
      </c>
      <c r="G6" s="34">
        <v>247.92250000000001</v>
      </c>
      <c r="H6" s="34">
        <v>249.3715</v>
      </c>
      <c r="I6" s="34">
        <v>260.02530000000002</v>
      </c>
      <c r="J6" s="34">
        <v>292.0625</v>
      </c>
      <c r="K6" s="34">
        <v>334.62139999999999</v>
      </c>
      <c r="L6" s="34">
        <v>371.78300000000002</v>
      </c>
      <c r="M6" s="34">
        <v>415.92360000000002</v>
      </c>
      <c r="N6" s="34">
        <v>429.93119999999999</v>
      </c>
      <c r="O6" s="34">
        <v>472.11340000000001</v>
      </c>
      <c r="P6" s="1">
        <f t="shared" si="0"/>
        <v>264.92830000000004</v>
      </c>
      <c r="Q6" s="10">
        <f t="shared" si="1"/>
        <v>127.87034395813215</v>
      </c>
    </row>
    <row r="7" spans="1:17" ht="24.75" customHeight="1" x14ac:dyDescent="0.3">
      <c r="A7" s="35" t="s">
        <v>90</v>
      </c>
      <c r="B7" s="10">
        <v>2.7416377678974251</v>
      </c>
      <c r="D7" s="33" t="s">
        <v>90</v>
      </c>
      <c r="E7" s="34">
        <v>208.3904</v>
      </c>
      <c r="F7" s="34">
        <v>220.5335</v>
      </c>
      <c r="G7" s="34">
        <v>228.8492</v>
      </c>
      <c r="H7" s="34">
        <v>236.9254</v>
      </c>
      <c r="I7" s="34">
        <v>234.16210000000001</v>
      </c>
      <c r="J7" s="34">
        <v>275.62400000000002</v>
      </c>
      <c r="K7" s="34">
        <v>321.197</v>
      </c>
      <c r="L7" s="34">
        <v>348.85169999999999</v>
      </c>
      <c r="M7" s="34">
        <v>396.15050000000002</v>
      </c>
      <c r="N7" s="34">
        <v>375.08049999999997</v>
      </c>
      <c r="O7" s="34">
        <v>445.25049999999999</v>
      </c>
      <c r="P7" s="1">
        <f t="shared" si="0"/>
        <v>236.86009999999999</v>
      </c>
      <c r="Q7" s="10">
        <f t="shared" si="1"/>
        <v>113.66171378336045</v>
      </c>
    </row>
    <row r="8" spans="1:17" ht="24.75" customHeight="1" x14ac:dyDescent="0.3">
      <c r="A8" s="35" t="s">
        <v>91</v>
      </c>
      <c r="B8" s="10">
        <v>1.9240998525212973</v>
      </c>
      <c r="D8" s="33" t="s">
        <v>91</v>
      </c>
      <c r="E8" s="34">
        <v>476.80470000000003</v>
      </c>
      <c r="F8" s="34">
        <v>448.92099999999999</v>
      </c>
      <c r="G8" s="34">
        <v>438.12099999999998</v>
      </c>
      <c r="H8" s="34">
        <v>411.529</v>
      </c>
      <c r="I8" s="34">
        <v>399.15980000000002</v>
      </c>
      <c r="J8" s="34">
        <v>378.36860000000001</v>
      </c>
      <c r="K8" s="34">
        <v>356.85899999999998</v>
      </c>
      <c r="L8" s="34">
        <v>344.81420000000003</v>
      </c>
      <c r="M8" s="34">
        <v>338.90519999999998</v>
      </c>
      <c r="N8" s="34">
        <v>315.26339999999999</v>
      </c>
      <c r="O8" s="34">
        <v>312.47980000000001</v>
      </c>
      <c r="P8" s="1">
        <f t="shared" si="0"/>
        <v>-164.32490000000001</v>
      </c>
      <c r="Q8" s="10">
        <f t="shared" si="1"/>
        <v>-34.463775210269532</v>
      </c>
    </row>
    <row r="9" spans="1:17" ht="24.75" customHeight="1" x14ac:dyDescent="0.3">
      <c r="A9" s="35" t="s">
        <v>95</v>
      </c>
      <c r="B9" s="10">
        <v>10.19347289593161</v>
      </c>
      <c r="D9" s="33" t="s">
        <v>92</v>
      </c>
      <c r="E9" s="34">
        <v>453.07049999999998</v>
      </c>
      <c r="F9" s="34">
        <v>450.3741</v>
      </c>
      <c r="G9" s="34">
        <v>451.34320000000002</v>
      </c>
      <c r="H9" s="34">
        <v>434.71409999999997</v>
      </c>
      <c r="I9" s="34">
        <v>423.65870000000001</v>
      </c>
      <c r="J9" s="34">
        <v>409.68060000000003</v>
      </c>
      <c r="K9" s="34">
        <v>383.44869999999997</v>
      </c>
      <c r="L9" s="34">
        <v>364.8657</v>
      </c>
      <c r="M9" s="34">
        <v>336.80860000000001</v>
      </c>
      <c r="N9" s="34">
        <v>293.93979999999999</v>
      </c>
      <c r="O9" s="34">
        <v>256.30759999999998</v>
      </c>
      <c r="P9" s="1">
        <f t="shared" si="0"/>
        <v>-196.7629</v>
      </c>
      <c r="Q9" s="10">
        <f t="shared" si="1"/>
        <v>-43.428759983269714</v>
      </c>
    </row>
    <row r="10" spans="1:17" ht="24.75" customHeight="1" x14ac:dyDescent="0.3">
      <c r="A10" s="35" t="s">
        <v>96</v>
      </c>
      <c r="B10" s="10">
        <f>SUM(B3:B9)</f>
        <v>100</v>
      </c>
      <c r="D10" s="33" t="s">
        <v>93</v>
      </c>
      <c r="E10" s="34">
        <v>167.715</v>
      </c>
      <c r="F10" s="34">
        <v>174.29300000000001</v>
      </c>
      <c r="G10" s="34">
        <v>187.21960000000001</v>
      </c>
      <c r="H10" s="34">
        <v>190.1104</v>
      </c>
      <c r="I10" s="34">
        <v>204.41409999999999</v>
      </c>
      <c r="J10" s="34">
        <v>213.59440000000001</v>
      </c>
      <c r="K10" s="34">
        <v>230.9649</v>
      </c>
      <c r="L10" s="34">
        <v>228.07669999999999</v>
      </c>
      <c r="M10" s="34">
        <v>235.62129999999999</v>
      </c>
      <c r="N10" s="34">
        <v>251.58940000000001</v>
      </c>
      <c r="O10" s="34">
        <v>293.36369999999999</v>
      </c>
      <c r="P10" s="1">
        <f t="shared" si="0"/>
        <v>125.64869999999999</v>
      </c>
      <c r="Q10" s="10">
        <f t="shared" si="1"/>
        <v>74.917985868884713</v>
      </c>
    </row>
    <row r="11" spans="1:17" ht="24.75" customHeight="1" x14ac:dyDescent="0.3">
      <c r="D11" s="33" t="s">
        <v>24</v>
      </c>
      <c r="E11" s="34">
        <v>78.191400000000002</v>
      </c>
      <c r="F11" s="34">
        <v>80.850899999999996</v>
      </c>
      <c r="G11" s="34">
        <v>80.468699999999998</v>
      </c>
      <c r="H11" s="34">
        <v>79.629400000000004</v>
      </c>
      <c r="I11" s="34">
        <v>89.158500000000004</v>
      </c>
      <c r="J11" s="34">
        <v>96.373500000000007</v>
      </c>
      <c r="K11" s="34">
        <v>112.621</v>
      </c>
      <c r="L11" s="34">
        <v>125.35550000000001</v>
      </c>
      <c r="M11" s="34">
        <v>151.21860000000001</v>
      </c>
      <c r="N11" s="34">
        <v>153.8982</v>
      </c>
      <c r="O11" s="34">
        <v>166.70779999999999</v>
      </c>
      <c r="P11" s="1">
        <f t="shared" si="0"/>
        <v>88.51639999999999</v>
      </c>
      <c r="Q11" s="10">
        <f t="shared" si="1"/>
        <v>113.2047769959356</v>
      </c>
    </row>
    <row r="12" spans="1:17" ht="24.75" customHeight="1" x14ac:dyDescent="0.3"/>
    <row r="16" spans="1:17" x14ac:dyDescent="0.3">
      <c r="G16" s="9"/>
    </row>
  </sheetData>
  <mergeCells count="1">
    <mergeCell ref="E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14"/>
  <sheetViews>
    <sheetView workbookViewId="0">
      <selection activeCell="C4" sqref="C4"/>
    </sheetView>
  </sheetViews>
  <sheetFormatPr defaultRowHeight="14.4" x14ac:dyDescent="0.3"/>
  <cols>
    <col min="1" max="1" width="26.33203125" customWidth="1"/>
    <col min="2" max="3" width="17.664062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6">
        <v>2015</v>
      </c>
      <c r="B1" s="46"/>
      <c r="C1" s="13"/>
      <c r="D1" s="46">
        <v>2022</v>
      </c>
      <c r="E1" s="46"/>
    </row>
    <row r="2" spans="1:5" ht="27.6" customHeight="1" x14ac:dyDescent="0.3">
      <c r="A2" s="12" t="s">
        <v>41</v>
      </c>
      <c r="B2" s="14" t="s">
        <v>39</v>
      </c>
      <c r="D2" s="12" t="s">
        <v>41</v>
      </c>
      <c r="E2" s="14" t="s">
        <v>39</v>
      </c>
    </row>
    <row r="3" spans="1:5" x14ac:dyDescent="0.3">
      <c r="A3" s="18" t="s">
        <v>42</v>
      </c>
      <c r="B3" s="28">
        <v>1849.9505999999997</v>
      </c>
      <c r="D3" s="18" t="s">
        <v>42</v>
      </c>
      <c r="E3" s="28">
        <v>6245.2468000000063</v>
      </c>
    </row>
    <row r="4" spans="1:5" x14ac:dyDescent="0.3">
      <c r="A4" s="18" t="s">
        <v>44</v>
      </c>
      <c r="B4" s="28">
        <v>4851.574700000001</v>
      </c>
      <c r="D4" s="18" t="s">
        <v>44</v>
      </c>
      <c r="E4" s="28">
        <v>4086.7198999999919</v>
      </c>
    </row>
    <row r="5" spans="1:5" x14ac:dyDescent="0.3">
      <c r="A5" s="18" t="s">
        <v>46</v>
      </c>
      <c r="B5" s="28">
        <v>2860.5431999999983</v>
      </c>
      <c r="D5" s="18" t="s">
        <v>46</v>
      </c>
      <c r="E5" s="28">
        <v>1818.6645000000024</v>
      </c>
    </row>
    <row r="6" spans="1:5" x14ac:dyDescent="0.3">
      <c r="A6" s="18" t="s">
        <v>43</v>
      </c>
      <c r="B6" s="28">
        <v>2055.7815999999989</v>
      </c>
      <c r="D6" s="18" t="s">
        <v>43</v>
      </c>
      <c r="E6" s="28">
        <v>1681.9811000000018</v>
      </c>
    </row>
    <row r="7" spans="1:5" x14ac:dyDescent="0.3">
      <c r="A7" s="18" t="s">
        <v>47</v>
      </c>
      <c r="B7" s="28">
        <v>2120.5992000000001</v>
      </c>
      <c r="D7" s="18" t="s">
        <v>47</v>
      </c>
      <c r="E7" s="28">
        <v>1181.9655000000021</v>
      </c>
    </row>
    <row r="8" spans="1:5" x14ac:dyDescent="0.3">
      <c r="A8" s="18" t="s">
        <v>45</v>
      </c>
      <c r="B8" s="28">
        <v>961.60509999999988</v>
      </c>
      <c r="D8" s="18" t="s">
        <v>45</v>
      </c>
      <c r="E8" s="28">
        <v>890.72929999999917</v>
      </c>
    </row>
    <row r="9" spans="1:5" x14ac:dyDescent="0.3">
      <c r="A9" s="18" t="s">
        <v>48</v>
      </c>
      <c r="B9" s="28">
        <v>27.368200000000002</v>
      </c>
      <c r="D9" s="18" t="s">
        <v>48</v>
      </c>
      <c r="E9" s="28">
        <v>268.2453999999999</v>
      </c>
    </row>
    <row r="10" spans="1:5" x14ac:dyDescent="0.3">
      <c r="A10" s="18" t="s">
        <v>83</v>
      </c>
      <c r="B10" s="28">
        <v>147.45329999999998</v>
      </c>
      <c r="D10" s="18" t="s">
        <v>83</v>
      </c>
      <c r="E10" s="28">
        <v>124.70270000000009</v>
      </c>
    </row>
    <row r="11" spans="1:5" x14ac:dyDescent="0.3">
      <c r="A11" s="18" t="s">
        <v>84</v>
      </c>
      <c r="B11" s="28">
        <v>109.04069999999999</v>
      </c>
      <c r="D11" s="18" t="s">
        <v>84</v>
      </c>
      <c r="E11" s="28">
        <v>68.797200000000004</v>
      </c>
    </row>
    <row r="12" spans="1:5" x14ac:dyDescent="0.3">
      <c r="A12" s="18" t="s">
        <v>59</v>
      </c>
      <c r="B12" s="28">
        <v>6.2264999999999997</v>
      </c>
      <c r="D12" s="18" t="s">
        <v>59</v>
      </c>
      <c r="E12" s="28">
        <v>37.691400000000002</v>
      </c>
    </row>
    <row r="13" spans="1:5" x14ac:dyDescent="0.3">
      <c r="A13" s="18" t="s">
        <v>60</v>
      </c>
      <c r="B13" s="28">
        <v>28.288500000000006</v>
      </c>
      <c r="D13" s="18" t="s">
        <v>60</v>
      </c>
      <c r="E13" s="28">
        <v>30.228199999999998</v>
      </c>
    </row>
    <row r="14" spans="1:5" x14ac:dyDescent="0.3">
      <c r="A14" s="18" t="s">
        <v>58</v>
      </c>
      <c r="B14" s="28">
        <v>39.766199999999998</v>
      </c>
      <c r="D14" s="18" t="s">
        <v>58</v>
      </c>
      <c r="E14" s="28">
        <v>25.437200000000008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E0C1-1BEA-4F6B-86AE-F468833544CD}">
  <dimension ref="A1:I13"/>
  <sheetViews>
    <sheetView workbookViewId="0">
      <selection activeCell="F18" sqref="F18"/>
    </sheetView>
  </sheetViews>
  <sheetFormatPr defaultRowHeight="14.4" x14ac:dyDescent="0.3"/>
  <cols>
    <col min="1" max="1" width="13.6640625" bestFit="1" customWidth="1"/>
    <col min="2" max="2" width="10.6640625" customWidth="1"/>
    <col min="3" max="3" width="10.88671875" customWidth="1"/>
    <col min="4" max="4" width="10.33203125" customWidth="1"/>
    <col min="5" max="5" width="10.5546875" customWidth="1"/>
    <col min="9" max="9" width="11.6640625" customWidth="1"/>
  </cols>
  <sheetData>
    <row r="1" spans="1:9" ht="18" customHeight="1" x14ac:dyDescent="0.3">
      <c r="A1" s="47" t="s">
        <v>49</v>
      </c>
      <c r="B1" s="48"/>
      <c r="C1" s="48"/>
      <c r="D1" s="48"/>
      <c r="E1" s="48"/>
      <c r="F1" s="48"/>
      <c r="G1" s="48"/>
      <c r="H1" s="48"/>
      <c r="I1" s="49"/>
    </row>
    <row r="2" spans="1:9" x14ac:dyDescent="0.3">
      <c r="A2" s="50" t="s">
        <v>50</v>
      </c>
      <c r="B2" s="52" t="s">
        <v>51</v>
      </c>
      <c r="C2" s="53"/>
      <c r="D2" s="53"/>
      <c r="E2" s="53"/>
      <c r="F2" s="53"/>
      <c r="G2" s="53"/>
      <c r="H2" s="53"/>
      <c r="I2" s="54"/>
    </row>
    <row r="3" spans="1:9" x14ac:dyDescent="0.3">
      <c r="A3" s="51"/>
      <c r="B3" s="16" t="s">
        <v>61</v>
      </c>
      <c r="C3" s="17" t="s">
        <v>62</v>
      </c>
      <c r="D3" s="17" t="s">
        <v>52</v>
      </c>
      <c r="E3" s="17" t="s">
        <v>53</v>
      </c>
      <c r="F3" s="17" t="s">
        <v>54</v>
      </c>
      <c r="G3" s="17" t="s">
        <v>55</v>
      </c>
      <c r="H3" s="17" t="s">
        <v>63</v>
      </c>
      <c r="I3" s="17" t="s">
        <v>56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18" t="s">
        <v>18</v>
      </c>
      <c r="B6" s="1">
        <v>1375.6059999999984</v>
      </c>
      <c r="C6" s="1">
        <v>1791.1285999999998</v>
      </c>
      <c r="D6" s="1">
        <v>1371.3258999999991</v>
      </c>
      <c r="E6" s="1">
        <v>424.90019999999981</v>
      </c>
      <c r="F6" s="1">
        <v>595.12069999999983</v>
      </c>
      <c r="G6" s="1">
        <v>384.33400000000046</v>
      </c>
      <c r="H6" s="1">
        <v>57.126899999999999</v>
      </c>
      <c r="I6" s="1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25" t="s">
        <v>17</v>
      </c>
      <c r="B10" s="26">
        <v>6356.5207999999893</v>
      </c>
      <c r="C10" s="26">
        <v>3946.0840999999928</v>
      </c>
      <c r="D10" s="26">
        <v>2967.3768999999979</v>
      </c>
      <c r="E10" s="26">
        <v>1591.1093000000001</v>
      </c>
      <c r="F10" s="26">
        <v>782.59079999999972</v>
      </c>
      <c r="G10" s="26">
        <v>611.49699999999859</v>
      </c>
      <c r="H10" s="26">
        <v>143.50159999999994</v>
      </c>
      <c r="I10" s="26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57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Marchi Agnese</cp:lastModifiedBy>
  <dcterms:created xsi:type="dcterms:W3CDTF">2015-06-05T18:19:34Z</dcterms:created>
  <dcterms:modified xsi:type="dcterms:W3CDTF">2023-01-17T10:02:29Z</dcterms:modified>
</cp:coreProperties>
</file>