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s.00000330/home/ERD004362/STATISTICA/DATI ELABORATI/Elaborazioni Pubblicazione sito/Excel da pubblicare/"/>
    </mc:Choice>
  </mc:AlternateContent>
  <xr:revisionPtr revIDLastSave="399" documentId="11_AD4D5CB4E552A5DACE1C6442F01D52025ADEDD94" xr6:coauthVersionLast="47" xr6:coauthVersionMax="47" xr10:uidLastSave="{41E3DF07-F308-4077-9BDF-4A169C0374EC}"/>
  <bookViews>
    <workbookView xWindow="-108" yWindow="-108" windowWidth="23256" windowHeight="12576" activeTab="1" xr2:uid="{00000000-000D-0000-FFFF-FFFF00000000}"/>
  </bookViews>
  <sheets>
    <sheet name="Superfici" sheetId="1" r:id="rId1"/>
    <sheet name="Aziende vitivinicole" sheetId="3" r:id="rId2"/>
    <sheet name="Vitigni" sheetId="4" r:id="rId3"/>
    <sheet name="Forme allevamento" sheetId="7" r:id="rId4"/>
    <sheet name="Età vigneti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4" l="1"/>
  <c r="R12" i="4" s="1"/>
  <c r="Q11" i="4"/>
  <c r="R11" i="4" s="1"/>
  <c r="Q10" i="4"/>
  <c r="R10" i="4" s="1"/>
  <c r="Q9" i="4"/>
  <c r="R9" i="4" s="1"/>
  <c r="Q8" i="4"/>
  <c r="R8" i="4" s="1"/>
  <c r="Q7" i="4"/>
  <c r="R7" i="4" s="1"/>
  <c r="Q6" i="4"/>
  <c r="R6" i="4" s="1"/>
  <c r="Q5" i="4"/>
  <c r="R5" i="4" s="1"/>
  <c r="Q4" i="4"/>
  <c r="R4" i="4" s="1"/>
  <c r="Q3" i="4"/>
  <c r="R3" i="4" s="1"/>
  <c r="K12" i="1" l="1"/>
</calcChain>
</file>

<file path=xl/sharedStrings.xml><?xml version="1.0" encoding="utf-8"?>
<sst xmlns="http://schemas.openxmlformats.org/spreadsheetml/2006/main" count="138" uniqueCount="104">
  <si>
    <t>Provincia</t>
  </si>
  <si>
    <t>30 Maggio 2012</t>
  </si>
  <si>
    <t>31 Luglio 2013</t>
  </si>
  <si>
    <t>1 agosto 2014</t>
  </si>
  <si>
    <t>18 luglio 2015</t>
  </si>
  <si>
    <t>20 luglio 2017</t>
  </si>
  <si>
    <t>30 giugno 2018</t>
  </si>
  <si>
    <t>19 giugno 2019</t>
  </si>
  <si>
    <t>6 luglio 2020</t>
  </si>
  <si>
    <t>28 giugno 2021</t>
  </si>
  <si>
    <t>14 luglio 2022</t>
  </si>
  <si>
    <t>PIACENZA</t>
  </si>
  <si>
    <t>PARMA</t>
  </si>
  <si>
    <t>REGGIO EMILIA</t>
  </si>
  <si>
    <t>MODENA</t>
  </si>
  <si>
    <t>BOLOGNA</t>
  </si>
  <si>
    <t>FERRARA</t>
  </si>
  <si>
    <t>RAVENNA</t>
  </si>
  <si>
    <t>FORLI'-CESENA</t>
  </si>
  <si>
    <t>RIMINI</t>
  </si>
  <si>
    <t>TOTALE</t>
  </si>
  <si>
    <t>DATA DI ESTRAZIONE DEL DATO</t>
  </si>
  <si>
    <t>ANCELLOTTA N.</t>
  </si>
  <si>
    <t>LAMBRUSCO SALAMINO N.</t>
  </si>
  <si>
    <t>LAMBRUSCO GRASPAROSSA N.</t>
  </si>
  <si>
    <t>Altri</t>
  </si>
  <si>
    <t>2012</t>
  </si>
  <si>
    <t>2013</t>
  </si>
  <si>
    <t>2014</t>
  </si>
  <si>
    <t>2015</t>
  </si>
  <si>
    <t>2016</t>
  </si>
  <si>
    <t>2018</t>
  </si>
  <si>
    <t>2019</t>
  </si>
  <si>
    <t>2020</t>
  </si>
  <si>
    <t>2021</t>
  </si>
  <si>
    <t>Differenza assoluta 2012-2022</t>
  </si>
  <si>
    <t>Superficie per anno (ha)</t>
  </si>
  <si>
    <t>Differenza (%)</t>
  </si>
  <si>
    <t>Anno</t>
  </si>
  <si>
    <t>SUPERFICIE (HA)</t>
  </si>
  <si>
    <t>VITIGNO</t>
  </si>
  <si>
    <t>FORMA DI ALLEVAMENTO</t>
  </si>
  <si>
    <t>GUYOT</t>
  </si>
  <si>
    <t>CORDONE SPERONATO</t>
  </si>
  <si>
    <t>CASARSA</t>
  </si>
  <si>
    <t>G.D.C.</t>
  </si>
  <si>
    <t>CORDONE LIBERO</t>
  </si>
  <si>
    <t>Superficie (ha) per classi di età dei vigneti in ogni provincia</t>
  </si>
  <si>
    <t>PROVINCIA</t>
  </si>
  <si>
    <t>FASCE DI ETA'</t>
  </si>
  <si>
    <t>20-30</t>
  </si>
  <si>
    <t>30-40</t>
  </si>
  <si>
    <t>40-50</t>
  </si>
  <si>
    <t>50-60</t>
  </si>
  <si>
    <t>totali</t>
  </si>
  <si>
    <t>totale</t>
  </si>
  <si>
    <t>ALBERELLO - CORDONE SPERONATO</t>
  </si>
  <si>
    <t>0-10</t>
  </si>
  <si>
    <t>10-20</t>
  </si>
  <si>
    <t>&gt;60</t>
  </si>
  <si>
    <t>Sup. VITATA (ha)</t>
  </si>
  <si>
    <t>Numero Aziende</t>
  </si>
  <si>
    <t>Reggio Emilia</t>
  </si>
  <si>
    <t>Emilia-Romagna</t>
  </si>
  <si>
    <t>Le aziende viticole nel territorio reggiano</t>
  </si>
  <si>
    <t xml:space="preserve">SUPERFICIE VITATA MEDIA DELLE AZIENDE VITICOLE REGGIANE NEGLI ULTIMI 10 ANNI </t>
  </si>
  <si>
    <t>LAMBRUSCO MAESTRI N.</t>
  </si>
  <si>
    <t>LAMBRUSCO MARANI N.</t>
  </si>
  <si>
    <t>LAMBRUSCO OLIVA N.</t>
  </si>
  <si>
    <t>SPERGOLA B.</t>
  </si>
  <si>
    <t>MALBO GENTILE N.</t>
  </si>
  <si>
    <t>MALVASIA DI CANDIA AROMATICA B</t>
  </si>
  <si>
    <t>MARZEMINO N.</t>
  </si>
  <si>
    <t>Descrizione VITIGNO</t>
  </si>
  <si>
    <t>Totale</t>
  </si>
  <si>
    <t>Superficie 2022 (%)</t>
  </si>
  <si>
    <t>Comune</t>
  </si>
  <si>
    <t>Superficie vitata (ha)</t>
  </si>
  <si>
    <t>CORREGGIO</t>
  </si>
  <si>
    <t>NOVELLARA</t>
  </si>
  <si>
    <t>SAN MARTINO IN RIO</t>
  </si>
  <si>
    <t>RIO SALICETO</t>
  </si>
  <si>
    <t>SCANDIANO</t>
  </si>
  <si>
    <t>CAMPAGNOLA EMILIA</t>
  </si>
  <si>
    <t>RUBIERA</t>
  </si>
  <si>
    <t>FABBRICO</t>
  </si>
  <si>
    <t>CADELBOSCO DI SOPRA</t>
  </si>
  <si>
    <t>ALBINEA</t>
  </si>
  <si>
    <t>QUATTRO CASTELLA</t>
  </si>
  <si>
    <t>CASALGRANDE</t>
  </si>
  <si>
    <t>BIBBIANO</t>
  </si>
  <si>
    <t>BAGNOLO IN PIANO</t>
  </si>
  <si>
    <t>MONTECCHIO EMILIA</t>
  </si>
  <si>
    <t>ROLO</t>
  </si>
  <si>
    <t>GUALTIERI</t>
  </si>
  <si>
    <t>SANT'ILARIO D'ENZA</t>
  </si>
  <si>
    <t>SYLVOZ</t>
  </si>
  <si>
    <t>RAGGI O BELUSSI</t>
  </si>
  <si>
    <t>ORIZZONTALE - PERGOLA</t>
  </si>
  <si>
    <t>N.D.</t>
  </si>
  <si>
    <t>CORTINA</t>
  </si>
  <si>
    <t>SPALLIERA  - ALBERATA</t>
  </si>
  <si>
    <t>ORIZZONTALE - TENDONE</t>
  </si>
  <si>
    <t>Sup. media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</si>
</sst>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7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indexed="72"/>
      <name val="Verdana"/>
      <family val="2"/>
    </font>
    <font>
      <sz val="8"/>
      <color indexed="72"/>
      <name val="Verdana"/>
      <family val="2"/>
    </font>
    <font>
      <b/>
      <sz val="10"/>
      <name val="Verdana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9">
    <xf numFmtId="0" fontId="0" fillId="0" borderId="0" xfId="0"/>
    <xf numFmtId="4" fontId="0" fillId="0" borderId="1" xfId="0" applyNumberFormat="1" applyBorder="1"/>
    <xf numFmtId="0" fontId="3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/>
    </xf>
    <xf numFmtId="49" fontId="2" fillId="3" borderId="2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center"/>
    </xf>
    <xf numFmtId="3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8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4" fontId="1" fillId="6" borderId="1" xfId="0" applyNumberFormat="1" applyFont="1" applyFill="1" applyBorder="1" applyAlignment="1">
      <alignment vertical="center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4" fontId="1" fillId="7" borderId="1" xfId="0" applyNumberFormat="1" applyFont="1" applyFill="1" applyBorder="1"/>
    <xf numFmtId="4" fontId="5" fillId="8" borderId="1" xfId="0" applyNumberFormat="1" applyFont="1" applyFill="1" applyBorder="1" applyAlignment="1">
      <alignment horizontal="left" vertical="center" wrapText="1"/>
    </xf>
    <xf numFmtId="4" fontId="4" fillId="8" borderId="1" xfId="0" applyNumberFormat="1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horizontal="left" vertical="center" wrapText="1"/>
    </xf>
    <xf numFmtId="0" fontId="0" fillId="8" borderId="1" xfId="0" applyFill="1" applyBorder="1" applyAlignment="1">
      <alignment horizontal="left"/>
    </xf>
    <xf numFmtId="4" fontId="0" fillId="8" borderId="1" xfId="0" applyNumberFormat="1" applyFill="1" applyBorder="1"/>
    <xf numFmtId="0" fontId="11" fillId="0" borderId="1" xfId="0" applyFont="1" applyBorder="1"/>
    <xf numFmtId="4" fontId="7" fillId="2" borderId="1" xfId="0" applyNumberFormat="1" applyFont="1" applyFill="1" applyBorder="1" applyAlignment="1">
      <alignment horizontal="right" vertical="top" wrapText="1"/>
    </xf>
    <xf numFmtId="4" fontId="11" fillId="0" borderId="1" xfId="0" applyNumberFormat="1" applyFont="1" applyBorder="1"/>
    <xf numFmtId="3" fontId="11" fillId="0" borderId="1" xfId="0" applyNumberFormat="1" applyFont="1" applyBorder="1"/>
    <xf numFmtId="4" fontId="10" fillId="0" borderId="1" xfId="1" applyNumberFormat="1" applyBorder="1"/>
    <xf numFmtId="0" fontId="1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4" fontId="6" fillId="0" borderId="0" xfId="0" applyNumberFormat="1" applyFont="1" applyAlignment="1">
      <alignment horizontal="left" vertical="top" wrapText="1"/>
    </xf>
    <xf numFmtId="0" fontId="1" fillId="7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0" fontId="12" fillId="0" borderId="0" xfId="0" applyFont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righ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workbookViewId="0">
      <selection activeCell="F17" sqref="F17"/>
    </sheetView>
  </sheetViews>
  <sheetFormatPr defaultRowHeight="14.4" x14ac:dyDescent="0.3"/>
  <cols>
    <col min="1" max="1" width="16.109375" customWidth="1"/>
    <col min="2" max="11" width="11.109375" customWidth="1"/>
    <col min="14" max="14" width="23.5546875" customWidth="1"/>
    <col min="15" max="15" width="12.5546875" customWidth="1"/>
    <col min="16" max="16" width="11.6640625" customWidth="1"/>
  </cols>
  <sheetData>
    <row r="1" spans="1:16" ht="23.4" customHeight="1" x14ac:dyDescent="0.3">
      <c r="A1" s="41" t="s">
        <v>0</v>
      </c>
      <c r="B1" s="39" t="s">
        <v>21</v>
      </c>
      <c r="C1" s="40"/>
      <c r="D1" s="40"/>
      <c r="E1" s="40"/>
      <c r="F1" s="40"/>
      <c r="G1" s="40"/>
      <c r="H1" s="40"/>
      <c r="I1" s="40"/>
      <c r="J1" s="40"/>
      <c r="K1" s="40"/>
      <c r="N1" s="44" t="s">
        <v>76</v>
      </c>
      <c r="O1" s="43" t="s">
        <v>77</v>
      </c>
      <c r="P1" s="43"/>
    </row>
    <row r="2" spans="1:16" ht="28.8" x14ac:dyDescent="0.3">
      <c r="A2" s="42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N2" s="44"/>
      <c r="O2" s="36">
        <v>2015</v>
      </c>
      <c r="P2" s="36">
        <v>2022</v>
      </c>
    </row>
    <row r="3" spans="1:16" x14ac:dyDescent="0.3">
      <c r="A3" s="2" t="s">
        <v>11</v>
      </c>
      <c r="B3" s="24">
        <v>5628.6090999999997</v>
      </c>
      <c r="C3" s="3">
        <v>5555.1630999999998</v>
      </c>
      <c r="D3" s="3">
        <v>5534.5573999999997</v>
      </c>
      <c r="E3" s="3">
        <v>5373.2694000000001</v>
      </c>
      <c r="F3" s="3">
        <v>5286.2227000000003</v>
      </c>
      <c r="G3" s="3">
        <v>5202.1493</v>
      </c>
      <c r="H3" s="3">
        <v>5150.1644999999999</v>
      </c>
      <c r="I3" s="24">
        <v>5114.5807999999997</v>
      </c>
      <c r="J3" s="24">
        <v>5036.5505000000003</v>
      </c>
      <c r="K3" s="24">
        <v>5077.5412999999999</v>
      </c>
      <c r="N3" s="18" t="s">
        <v>78</v>
      </c>
      <c r="O3" s="37">
        <v>1657.8043</v>
      </c>
      <c r="P3" s="37">
        <v>1952.1380000000004</v>
      </c>
    </row>
    <row r="4" spans="1:16" x14ac:dyDescent="0.3">
      <c r="A4" s="2" t="s">
        <v>12</v>
      </c>
      <c r="B4" s="4">
        <v>649.95150000000001</v>
      </c>
      <c r="C4" s="3">
        <v>644.85699999999997</v>
      </c>
      <c r="D4" s="3">
        <v>614.69299999999998</v>
      </c>
      <c r="E4" s="3">
        <v>592.16589999999997</v>
      </c>
      <c r="F4" s="3">
        <v>572.96320000000003</v>
      </c>
      <c r="G4" s="3">
        <v>578.17650000000003</v>
      </c>
      <c r="H4" s="3">
        <v>583.29369999999994</v>
      </c>
      <c r="I4" s="4">
        <v>580.90470000000005</v>
      </c>
      <c r="J4" s="4">
        <v>575.70730000000003</v>
      </c>
      <c r="K4" s="4">
        <v>579.63329999999996</v>
      </c>
      <c r="N4" s="18" t="s">
        <v>13</v>
      </c>
      <c r="O4" s="37">
        <v>1513.8601000000001</v>
      </c>
      <c r="P4" s="37">
        <v>1684.0644</v>
      </c>
    </row>
    <row r="5" spans="1:16" x14ac:dyDescent="0.3">
      <c r="A5" s="23" t="s">
        <v>13</v>
      </c>
      <c r="B5" s="21">
        <v>7344.1844000000001</v>
      </c>
      <c r="C5" s="22">
        <v>7412.6358</v>
      </c>
      <c r="D5" s="22">
        <v>7553.9546</v>
      </c>
      <c r="E5" s="22">
        <v>7637.9213</v>
      </c>
      <c r="F5" s="22">
        <v>7980.6562999999996</v>
      </c>
      <c r="G5" s="22">
        <v>8018.0254000000004</v>
      </c>
      <c r="H5" s="22">
        <v>8081.5969999999998</v>
      </c>
      <c r="I5" s="21">
        <v>8117.0712000000003</v>
      </c>
      <c r="J5" s="21">
        <v>8266.2844999999998</v>
      </c>
      <c r="K5" s="21">
        <v>8395.8963000000003</v>
      </c>
      <c r="N5" s="18" t="s">
        <v>79</v>
      </c>
      <c r="O5" s="37">
        <v>471.52289999999999</v>
      </c>
      <c r="P5" s="37">
        <v>554.6096</v>
      </c>
    </row>
    <row r="6" spans="1:16" x14ac:dyDescent="0.3">
      <c r="A6" s="2" t="s">
        <v>14</v>
      </c>
      <c r="B6" s="4">
        <v>7358.8370000000004</v>
      </c>
      <c r="C6" s="3">
        <v>7530.6956</v>
      </c>
      <c r="D6" s="3">
        <v>7664.6486999999997</v>
      </c>
      <c r="E6" s="3">
        <v>7726.3982999999998</v>
      </c>
      <c r="F6" s="3">
        <v>8023.6432000000004</v>
      </c>
      <c r="G6" s="3">
        <v>8172.5172000000002</v>
      </c>
      <c r="H6" s="3">
        <v>8324.8143999999993</v>
      </c>
      <c r="I6" s="4">
        <v>8462.4686999999994</v>
      </c>
      <c r="J6" s="4">
        <v>8587.1183999999994</v>
      </c>
      <c r="K6" s="4">
        <v>8731.3433000000005</v>
      </c>
      <c r="N6" s="18" t="s">
        <v>80</v>
      </c>
      <c r="O6" s="37">
        <v>437.64709999999974</v>
      </c>
      <c r="P6" s="37">
        <v>527.60149999999999</v>
      </c>
    </row>
    <row r="7" spans="1:16" x14ac:dyDescent="0.3">
      <c r="A7" s="2" t="s">
        <v>15</v>
      </c>
      <c r="B7" s="4">
        <v>6288.6113999999998</v>
      </c>
      <c r="C7" s="3">
        <v>6252.8236999999999</v>
      </c>
      <c r="D7" s="3">
        <v>6210.6269000000002</v>
      </c>
      <c r="E7" s="3">
        <v>6047.1370999999999</v>
      </c>
      <c r="F7" s="3">
        <v>5898.4525999999996</v>
      </c>
      <c r="G7" s="3">
        <v>5926.3459000000003</v>
      </c>
      <c r="H7" s="3">
        <v>5839.9892</v>
      </c>
      <c r="I7" s="4">
        <v>5871.8684999999996</v>
      </c>
      <c r="J7" s="4">
        <v>5944.1284999999998</v>
      </c>
      <c r="K7" s="4">
        <v>5916.5227999999997</v>
      </c>
      <c r="N7" s="18" t="s">
        <v>81</v>
      </c>
      <c r="O7" s="37">
        <v>454.56900000000007</v>
      </c>
      <c r="P7" s="37">
        <v>512.79549999999995</v>
      </c>
    </row>
    <row r="8" spans="1:16" x14ac:dyDescent="0.3">
      <c r="A8" s="2" t="s">
        <v>16</v>
      </c>
      <c r="B8" s="4">
        <v>564.97529999999995</v>
      </c>
      <c r="C8" s="3">
        <v>557.81349999999998</v>
      </c>
      <c r="D8" s="3">
        <v>568.78689999999995</v>
      </c>
      <c r="E8" s="3">
        <v>546.87729999999999</v>
      </c>
      <c r="F8" s="3">
        <v>534.52290000000005</v>
      </c>
      <c r="G8" s="3">
        <v>548.27739999999994</v>
      </c>
      <c r="H8" s="3">
        <v>551.91920000000005</v>
      </c>
      <c r="I8" s="4">
        <v>556.18960000000004</v>
      </c>
      <c r="J8" s="4">
        <v>561.95249999999999</v>
      </c>
      <c r="K8" s="4">
        <v>565.94749999999999</v>
      </c>
      <c r="N8" s="18" t="s">
        <v>82</v>
      </c>
      <c r="O8" s="37">
        <v>366.6678999999998</v>
      </c>
      <c r="P8" s="37">
        <v>438.30630000000008</v>
      </c>
    </row>
    <row r="9" spans="1:16" x14ac:dyDescent="0.3">
      <c r="A9" s="2" t="s">
        <v>17</v>
      </c>
      <c r="B9" s="4">
        <v>15155.940699999999</v>
      </c>
      <c r="C9" s="3">
        <v>15306.372499999999</v>
      </c>
      <c r="D9" s="3">
        <v>15385.6967</v>
      </c>
      <c r="E9" s="3">
        <v>15358.4709</v>
      </c>
      <c r="F9" s="3">
        <v>15455.424000000001</v>
      </c>
      <c r="G9" s="3">
        <v>15370.4614</v>
      </c>
      <c r="H9" s="3">
        <v>15518.275600000001</v>
      </c>
      <c r="I9" s="4">
        <v>15764.785</v>
      </c>
      <c r="J9" s="4">
        <v>15943.0843</v>
      </c>
      <c r="K9" s="4">
        <v>16240.135200000001</v>
      </c>
      <c r="N9" s="18" t="s">
        <v>83</v>
      </c>
      <c r="O9" s="37">
        <v>318.2274000000001</v>
      </c>
      <c r="P9" s="37">
        <v>392.74699999999996</v>
      </c>
    </row>
    <row r="10" spans="1:16" x14ac:dyDescent="0.3">
      <c r="A10" s="2" t="s">
        <v>18</v>
      </c>
      <c r="B10" s="4">
        <v>6293.5898999999999</v>
      </c>
      <c r="C10" s="3">
        <v>6359.991</v>
      </c>
      <c r="D10" s="3">
        <v>6268.6751999999997</v>
      </c>
      <c r="E10" s="3">
        <v>6184.0718999999999</v>
      </c>
      <c r="F10" s="3">
        <v>6021.9677000000001</v>
      </c>
      <c r="G10" s="3">
        <v>6024.5532999999996</v>
      </c>
      <c r="H10" s="3">
        <v>5953.3022000000001</v>
      </c>
      <c r="I10" s="4">
        <v>5976.3163999999997</v>
      </c>
      <c r="J10" s="4">
        <v>5998.8999000000003</v>
      </c>
      <c r="K10" s="4">
        <v>5961.9031000000004</v>
      </c>
      <c r="N10" s="18" t="s">
        <v>84</v>
      </c>
      <c r="O10" s="37">
        <v>235.74269999999996</v>
      </c>
      <c r="P10" s="37">
        <v>299.15369999999996</v>
      </c>
    </row>
    <row r="11" spans="1:16" x14ac:dyDescent="0.3">
      <c r="A11" s="2" t="s">
        <v>19</v>
      </c>
      <c r="B11" s="4">
        <v>2196.4270000000001</v>
      </c>
      <c r="C11" s="3">
        <v>2157.5675999999999</v>
      </c>
      <c r="D11" s="3">
        <v>2099.2170999999998</v>
      </c>
      <c r="E11" s="3">
        <v>1963.9961000000001</v>
      </c>
      <c r="F11" s="3">
        <v>1913.1192000000001</v>
      </c>
      <c r="G11" s="3">
        <v>1865.0571</v>
      </c>
      <c r="H11" s="3">
        <v>1848.8998999999999</v>
      </c>
      <c r="I11" s="4">
        <v>1801.2329999999999</v>
      </c>
      <c r="J11" s="4">
        <v>1740.9129</v>
      </c>
      <c r="K11" s="4">
        <v>1766.9429</v>
      </c>
      <c r="N11" s="18" t="s">
        <v>85</v>
      </c>
      <c r="O11" s="37">
        <v>229.3339</v>
      </c>
      <c r="P11" s="37">
        <v>264.95289999999994</v>
      </c>
    </row>
    <row r="12" spans="1:16" x14ac:dyDescent="0.3">
      <c r="A12" s="2" t="s">
        <v>20</v>
      </c>
      <c r="B12" s="5">
        <v>51481.126300000004</v>
      </c>
      <c r="C12" s="5">
        <v>51777.919800000003</v>
      </c>
      <c r="D12" s="5">
        <v>51900.856500000002</v>
      </c>
      <c r="E12" s="5">
        <v>51430.308199999999</v>
      </c>
      <c r="F12" s="5">
        <v>51686.971799999999</v>
      </c>
      <c r="G12" s="5">
        <v>51705.563499999997</v>
      </c>
      <c r="H12" s="5">
        <v>51852.255700000002</v>
      </c>
      <c r="I12" s="5">
        <v>52245.417899999993</v>
      </c>
      <c r="J12" s="5">
        <v>52654.638800000001</v>
      </c>
      <c r="K12" s="7">
        <f>SUM(K3:K11)</f>
        <v>53235.865700000002</v>
      </c>
      <c r="N12" s="18" t="s">
        <v>86</v>
      </c>
      <c r="O12" s="37">
        <v>168.07679999999999</v>
      </c>
      <c r="P12" s="37">
        <v>211.03720000000001</v>
      </c>
    </row>
    <row r="13" spans="1:16" x14ac:dyDescent="0.3">
      <c r="N13" s="18" t="s">
        <v>87</v>
      </c>
      <c r="O13" s="37">
        <v>181.94619999999989</v>
      </c>
      <c r="P13" s="37">
        <v>193.49780000000001</v>
      </c>
    </row>
    <row r="14" spans="1:16" x14ac:dyDescent="0.3">
      <c r="N14" s="18" t="s">
        <v>88</v>
      </c>
      <c r="O14" s="37">
        <v>190.86729999999997</v>
      </c>
      <c r="P14" s="37">
        <v>187.79600000000002</v>
      </c>
    </row>
    <row r="15" spans="1:16" x14ac:dyDescent="0.3">
      <c r="N15" s="18" t="s">
        <v>89</v>
      </c>
      <c r="O15" s="37">
        <v>154.61559999999997</v>
      </c>
      <c r="P15" s="37">
        <v>160.52560000000003</v>
      </c>
    </row>
    <row r="16" spans="1:16" x14ac:dyDescent="0.3">
      <c r="N16" s="18" t="s">
        <v>90</v>
      </c>
      <c r="O16" s="37">
        <v>144.07549999999998</v>
      </c>
      <c r="P16" s="37">
        <v>141.43219999999997</v>
      </c>
    </row>
    <row r="17" spans="14:16" x14ac:dyDescent="0.3">
      <c r="N17" s="18" t="s">
        <v>91</v>
      </c>
      <c r="O17" s="37">
        <v>126.84580000000001</v>
      </c>
      <c r="P17" s="37">
        <v>131.16150000000002</v>
      </c>
    </row>
    <row r="18" spans="14:16" x14ac:dyDescent="0.3">
      <c r="N18" s="18" t="s">
        <v>92</v>
      </c>
      <c r="O18" s="37">
        <v>103.76799999999996</v>
      </c>
      <c r="P18" s="37">
        <v>128.32900000000001</v>
      </c>
    </row>
    <row r="19" spans="14:16" x14ac:dyDescent="0.3">
      <c r="N19" s="18" t="s">
        <v>93</v>
      </c>
      <c r="O19" s="37">
        <v>79.203800000000015</v>
      </c>
      <c r="P19" s="37">
        <v>92.730699999999999</v>
      </c>
    </row>
    <row r="20" spans="14:16" x14ac:dyDescent="0.3">
      <c r="N20" s="18" t="s">
        <v>94</v>
      </c>
      <c r="O20" s="37">
        <v>68.119100000000003</v>
      </c>
      <c r="P20" s="37">
        <v>88.738700000000009</v>
      </c>
    </row>
    <row r="21" spans="14:16" x14ac:dyDescent="0.3">
      <c r="N21" s="18" t="s">
        <v>95</v>
      </c>
      <c r="O21" s="37">
        <v>60.106500000000004</v>
      </c>
      <c r="P21" s="37">
        <v>84.116599999999977</v>
      </c>
    </row>
  </sheetData>
  <mergeCells count="4">
    <mergeCell ref="B1:K1"/>
    <mergeCell ref="A1:A2"/>
    <mergeCell ref="O1:P1"/>
    <mergeCell ref="N1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AAD6-2C1B-4752-9130-8B44D26FF86B}">
  <dimension ref="A1:H13"/>
  <sheetViews>
    <sheetView tabSelected="1" workbookViewId="0">
      <selection activeCell="E16" sqref="E16"/>
    </sheetView>
  </sheetViews>
  <sheetFormatPr defaultRowHeight="14.4" x14ac:dyDescent="0.3"/>
  <cols>
    <col min="1" max="3" width="14.33203125" customWidth="1"/>
    <col min="4" max="4" width="10.5546875" customWidth="1"/>
    <col min="5" max="5" width="28.109375" customWidth="1"/>
    <col min="6" max="6" width="18.88671875" customWidth="1"/>
    <col min="7" max="7" width="15.6640625" customWidth="1"/>
    <col min="8" max="8" width="38.44140625" customWidth="1"/>
  </cols>
  <sheetData>
    <row r="1" spans="1:8" s="38" customFormat="1" ht="39.6" customHeight="1" x14ac:dyDescent="0.35">
      <c r="A1" s="45" t="s">
        <v>64</v>
      </c>
      <c r="B1" s="46"/>
      <c r="C1" s="46"/>
      <c r="D1" s="46"/>
      <c r="F1" s="47" t="s">
        <v>65</v>
      </c>
      <c r="G1" s="47"/>
      <c r="H1" s="47"/>
    </row>
    <row r="2" spans="1:8" ht="37.799999999999997" customHeight="1" x14ac:dyDescent="0.3">
      <c r="A2" s="11" t="s">
        <v>38</v>
      </c>
      <c r="B2" s="11" t="s">
        <v>60</v>
      </c>
      <c r="C2" s="11" t="s">
        <v>61</v>
      </c>
      <c r="D2" s="11" t="s">
        <v>103</v>
      </c>
      <c r="F2" s="11" t="s">
        <v>38</v>
      </c>
      <c r="G2" s="11" t="s">
        <v>62</v>
      </c>
      <c r="H2" s="11" t="s">
        <v>63</v>
      </c>
    </row>
    <row r="3" spans="1:8" ht="18" customHeight="1" x14ac:dyDescent="0.3">
      <c r="A3" s="27">
        <v>2012</v>
      </c>
      <c r="B3" s="29">
        <v>7344.1844000000001</v>
      </c>
      <c r="C3" s="30">
        <v>3141</v>
      </c>
      <c r="D3" s="58">
        <v>2.3381675899395096</v>
      </c>
      <c r="F3" s="27">
        <v>2012</v>
      </c>
      <c r="G3" s="28">
        <v>2.3381675899395096</v>
      </c>
      <c r="H3" s="10">
        <v>2.196574915731536</v>
      </c>
    </row>
    <row r="4" spans="1:8" ht="18" customHeight="1" x14ac:dyDescent="0.3">
      <c r="A4" s="27">
        <v>2013</v>
      </c>
      <c r="B4" s="29">
        <v>7422.6589000000004</v>
      </c>
      <c r="C4" s="30">
        <v>3038</v>
      </c>
      <c r="D4" s="58">
        <v>2.4432715273206056</v>
      </c>
      <c r="F4" s="27">
        <v>2013</v>
      </c>
      <c r="G4" s="29">
        <v>2.4432715273206056</v>
      </c>
      <c r="H4" s="10">
        <v>2.2943044657097289</v>
      </c>
    </row>
    <row r="5" spans="1:8" ht="18" customHeight="1" x14ac:dyDescent="0.3">
      <c r="A5" s="9">
        <v>2014</v>
      </c>
      <c r="B5" s="1">
        <v>7553.9546</v>
      </c>
      <c r="C5" s="8">
        <v>2989</v>
      </c>
      <c r="D5" s="58">
        <v>2.5272514553362329</v>
      </c>
      <c r="F5" s="9">
        <v>2014</v>
      </c>
      <c r="G5" s="1">
        <v>2.5272514553362329</v>
      </c>
      <c r="H5" s="10">
        <v>2.3663364108877034</v>
      </c>
    </row>
    <row r="6" spans="1:8" ht="18" customHeight="1" x14ac:dyDescent="0.3">
      <c r="A6" s="9">
        <v>2015</v>
      </c>
      <c r="B6" s="1">
        <v>7637.9213</v>
      </c>
      <c r="C6" s="8">
        <v>2905</v>
      </c>
      <c r="D6" s="58">
        <v>2.6292328055077454</v>
      </c>
      <c r="F6" s="9">
        <v>2015</v>
      </c>
      <c r="G6" s="1">
        <v>2.6292328055077454</v>
      </c>
      <c r="H6" s="10">
        <v>2.4530338738910618</v>
      </c>
    </row>
    <row r="7" spans="1:8" ht="18" customHeight="1" x14ac:dyDescent="0.3">
      <c r="A7" s="9">
        <v>2016</v>
      </c>
      <c r="B7" s="1">
        <v>7771.1211000000003</v>
      </c>
      <c r="C7" s="8">
        <v>2791</v>
      </c>
      <c r="D7" s="58">
        <v>2.7843500895736297</v>
      </c>
      <c r="F7" s="9">
        <v>2016</v>
      </c>
      <c r="G7" s="1">
        <v>2.7843500895736297</v>
      </c>
      <c r="H7" s="10">
        <v>2.5581012646158481</v>
      </c>
    </row>
    <row r="8" spans="1:8" ht="18" customHeight="1" x14ac:dyDescent="0.3">
      <c r="A8" s="27">
        <v>2017</v>
      </c>
      <c r="B8" s="29">
        <v>8017.8370999999997</v>
      </c>
      <c r="C8" s="30">
        <v>2734</v>
      </c>
      <c r="D8" s="58">
        <v>2.9326397585954642</v>
      </c>
      <c r="F8" s="27">
        <v>2017</v>
      </c>
      <c r="G8" s="29">
        <v>2.9326397585954642</v>
      </c>
      <c r="H8" s="10">
        <v>2.6731517752392713</v>
      </c>
    </row>
    <row r="9" spans="1:8" ht="18" customHeight="1" x14ac:dyDescent="0.3">
      <c r="A9" s="27">
        <v>2018</v>
      </c>
      <c r="B9" s="29">
        <v>8018.0254000000004</v>
      </c>
      <c r="C9" s="30">
        <v>2659</v>
      </c>
      <c r="D9" s="58">
        <v>3.0154288830387364</v>
      </c>
      <c r="F9" s="27">
        <v>2018</v>
      </c>
      <c r="G9" s="29">
        <v>3.0154288830387364</v>
      </c>
      <c r="H9" s="10">
        <v>2.7297429204941399</v>
      </c>
    </row>
    <row r="10" spans="1:8" ht="18" customHeight="1" x14ac:dyDescent="0.3">
      <c r="A10" s="27">
        <v>2019</v>
      </c>
      <c r="B10" s="31">
        <v>8081.5969999999998</v>
      </c>
      <c r="C10" s="30">
        <v>2584</v>
      </c>
      <c r="D10" s="58">
        <v>3.1275530185758513</v>
      </c>
      <c r="F10" s="27">
        <v>2019</v>
      </c>
      <c r="G10" s="31">
        <v>3.1275530185758513</v>
      </c>
      <c r="H10" s="10">
        <v>2.8169856956592603</v>
      </c>
    </row>
    <row r="11" spans="1:8" ht="18" customHeight="1" x14ac:dyDescent="0.3">
      <c r="A11" s="27">
        <v>2020</v>
      </c>
      <c r="B11" s="31">
        <v>8119.4202999999998</v>
      </c>
      <c r="C11" s="30">
        <v>2479</v>
      </c>
      <c r="D11" s="58">
        <v>3.2752804759983865</v>
      </c>
      <c r="F11" s="27">
        <v>2020</v>
      </c>
      <c r="G11" s="31">
        <v>3.2752804759983865</v>
      </c>
      <c r="H11" s="10">
        <v>2.9798392451969673</v>
      </c>
    </row>
    <row r="12" spans="1:8" ht="18" customHeight="1" x14ac:dyDescent="0.3">
      <c r="A12" s="27">
        <v>2021</v>
      </c>
      <c r="B12" s="31">
        <v>8266.2844999999998</v>
      </c>
      <c r="C12" s="30">
        <v>2442</v>
      </c>
      <c r="D12" s="58">
        <v>3.3850468877968876</v>
      </c>
      <c r="F12" s="27">
        <v>2021</v>
      </c>
      <c r="G12" s="31">
        <v>3.3850468877968876</v>
      </c>
      <c r="H12" s="10">
        <v>3.0864383821805395</v>
      </c>
    </row>
    <row r="13" spans="1:8" ht="18" customHeight="1" x14ac:dyDescent="0.3">
      <c r="A13" s="27">
        <v>2022</v>
      </c>
      <c r="B13" s="31">
        <v>8395.8963000000003</v>
      </c>
      <c r="C13" s="30">
        <v>2413</v>
      </c>
      <c r="D13" s="58">
        <v>3.4794431413178617</v>
      </c>
      <c r="F13" s="27">
        <v>2022</v>
      </c>
      <c r="G13" s="31">
        <v>3.4794431413178617</v>
      </c>
      <c r="H13" s="10">
        <v>3.2576101884714235</v>
      </c>
    </row>
  </sheetData>
  <mergeCells count="2">
    <mergeCell ref="A1:D1"/>
    <mergeCell ref="F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B9DF-0ACD-4508-B3DC-046E5242F76B}">
  <dimension ref="A1:R17"/>
  <sheetViews>
    <sheetView workbookViewId="0">
      <selection activeCell="B17" sqref="B17"/>
    </sheetView>
  </sheetViews>
  <sheetFormatPr defaultRowHeight="14.4" x14ac:dyDescent="0.3"/>
  <cols>
    <col min="1" max="1" width="34.33203125" customWidth="1"/>
    <col min="2" max="2" width="24.109375" customWidth="1"/>
    <col min="5" max="5" width="31.88671875" customWidth="1"/>
    <col min="17" max="17" width="11.88671875" customWidth="1"/>
    <col min="18" max="18" width="12.6640625" customWidth="1"/>
  </cols>
  <sheetData>
    <row r="1" spans="1:18" ht="28.5" customHeight="1" x14ac:dyDescent="0.35">
      <c r="C1" s="35"/>
      <c r="D1" s="35"/>
      <c r="F1" s="48" t="s">
        <v>36</v>
      </c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8" ht="24.75" customHeight="1" x14ac:dyDescent="0.3">
      <c r="A2" s="11" t="s">
        <v>73</v>
      </c>
      <c r="B2" s="11" t="s">
        <v>75</v>
      </c>
      <c r="C2" s="15"/>
      <c r="D2" s="15"/>
      <c r="E2" s="11" t="s">
        <v>40</v>
      </c>
      <c r="F2" s="11" t="s">
        <v>26</v>
      </c>
      <c r="G2" s="11" t="s">
        <v>27</v>
      </c>
      <c r="H2" s="11" t="s">
        <v>28</v>
      </c>
      <c r="I2" s="11" t="s">
        <v>29</v>
      </c>
      <c r="J2" s="11" t="s">
        <v>30</v>
      </c>
      <c r="K2" s="11">
        <v>2017</v>
      </c>
      <c r="L2" s="11" t="s">
        <v>31</v>
      </c>
      <c r="M2" s="11" t="s">
        <v>32</v>
      </c>
      <c r="N2" s="11" t="s">
        <v>33</v>
      </c>
      <c r="O2" s="11" t="s">
        <v>34</v>
      </c>
      <c r="P2" s="11">
        <v>2022</v>
      </c>
      <c r="Q2" s="11" t="s">
        <v>35</v>
      </c>
      <c r="R2" s="11" t="s">
        <v>37</v>
      </c>
    </row>
    <row r="3" spans="1:18" ht="24.75" customHeight="1" x14ac:dyDescent="0.3">
      <c r="A3" s="9" t="s">
        <v>22</v>
      </c>
      <c r="B3" s="1">
        <v>51.448368889453768</v>
      </c>
      <c r="C3" s="15"/>
      <c r="D3" s="15"/>
      <c r="E3" s="32" t="s">
        <v>22</v>
      </c>
      <c r="F3" s="33">
        <v>3301.2642000000001</v>
      </c>
      <c r="G3" s="33">
        <v>3307.3719000000001</v>
      </c>
      <c r="H3" s="33">
        <v>3350.5282999999999</v>
      </c>
      <c r="I3" s="33">
        <v>3418.6080999999999</v>
      </c>
      <c r="J3" s="33">
        <v>3451.1019000000001</v>
      </c>
      <c r="K3" s="33">
        <v>3645.5774000000001</v>
      </c>
      <c r="L3" s="33">
        <v>3764.0039000000002</v>
      </c>
      <c r="M3" s="33">
        <v>3837.1428999999998</v>
      </c>
      <c r="N3" s="33">
        <v>3949.8191000000002</v>
      </c>
      <c r="O3" s="33">
        <v>4146.1773999999996</v>
      </c>
      <c r="P3" s="33">
        <v>4319.5517</v>
      </c>
      <c r="Q3" s="34">
        <f>P3-F3</f>
        <v>1018.2874999999999</v>
      </c>
      <c r="R3" s="34">
        <f>(Q3/F3)*100</f>
        <v>30.845380384884063</v>
      </c>
    </row>
    <row r="4" spans="1:18" ht="24.75" customHeight="1" x14ac:dyDescent="0.3">
      <c r="A4" s="9" t="s">
        <v>23</v>
      </c>
      <c r="B4" s="1">
        <v>20.296775223390977</v>
      </c>
      <c r="C4" s="15"/>
      <c r="D4" s="15"/>
      <c r="E4" s="32" t="s">
        <v>23</v>
      </c>
      <c r="F4" s="33">
        <v>1529.7535</v>
      </c>
      <c r="G4" s="33">
        <v>1595.6128000000001</v>
      </c>
      <c r="H4" s="33">
        <v>1667.4957999999999</v>
      </c>
      <c r="I4" s="33">
        <v>1697.9354000000001</v>
      </c>
      <c r="J4" s="33">
        <v>1709.5183</v>
      </c>
      <c r="K4" s="33">
        <v>1793.6617000000001</v>
      </c>
      <c r="L4" s="33">
        <v>1802.8495</v>
      </c>
      <c r="M4" s="33">
        <v>1776.4028000000001</v>
      </c>
      <c r="N4" s="33">
        <v>1746.6478</v>
      </c>
      <c r="O4" s="33">
        <v>1729.2900999999999</v>
      </c>
      <c r="P4" s="33">
        <v>1704.0962</v>
      </c>
      <c r="Q4" s="34">
        <f t="shared" ref="Q4:Q12" si="0">P4-F4</f>
        <v>174.34269999999992</v>
      </c>
      <c r="R4" s="34">
        <f t="shared" ref="R4:R12" si="1">(Q4/F4)*100</f>
        <v>11.396783860929222</v>
      </c>
    </row>
    <row r="5" spans="1:18" ht="24.75" customHeight="1" x14ac:dyDescent="0.3">
      <c r="A5" s="9" t="s">
        <v>66</v>
      </c>
      <c r="B5" s="1">
        <v>7.3127713595033326</v>
      </c>
      <c r="C5" s="15"/>
      <c r="D5" s="15"/>
      <c r="E5" s="32" t="s">
        <v>66</v>
      </c>
      <c r="F5" s="33">
        <v>486.81610000000001</v>
      </c>
      <c r="G5" s="33">
        <v>504.6832</v>
      </c>
      <c r="H5" s="33">
        <v>514.05920000000003</v>
      </c>
      <c r="I5" s="33">
        <v>523.49789999999996</v>
      </c>
      <c r="J5" s="33">
        <v>527.16880000000003</v>
      </c>
      <c r="K5" s="33">
        <v>574.14049999999997</v>
      </c>
      <c r="L5" s="33">
        <v>593.46979999999996</v>
      </c>
      <c r="M5" s="33">
        <v>596.78039999999999</v>
      </c>
      <c r="N5" s="33">
        <v>600.45870000000002</v>
      </c>
      <c r="O5" s="33">
        <v>604.80050000000006</v>
      </c>
      <c r="P5" s="33">
        <v>613.97270000000003</v>
      </c>
      <c r="Q5" s="34">
        <f t="shared" si="0"/>
        <v>127.15660000000003</v>
      </c>
      <c r="R5" s="34">
        <f t="shared" si="1"/>
        <v>26.120048207115588</v>
      </c>
    </row>
    <row r="6" spans="1:18" ht="24.75" customHeight="1" x14ac:dyDescent="0.3">
      <c r="A6" s="9" t="s">
        <v>67</v>
      </c>
      <c r="B6" s="1">
        <v>5.172598427638988</v>
      </c>
      <c r="C6" s="15"/>
      <c r="D6" s="15"/>
      <c r="E6" s="32" t="s">
        <v>67</v>
      </c>
      <c r="F6" s="33">
        <v>719.75279999999998</v>
      </c>
      <c r="G6" s="33">
        <v>688.10490000000004</v>
      </c>
      <c r="H6" s="33">
        <v>669.02459999999996</v>
      </c>
      <c r="I6" s="33">
        <v>647.40239999999994</v>
      </c>
      <c r="J6" s="33">
        <v>605.20740000000001</v>
      </c>
      <c r="K6" s="33">
        <v>583.24019999999996</v>
      </c>
      <c r="L6" s="33">
        <v>550.32299999999998</v>
      </c>
      <c r="M6" s="33">
        <v>515.03070000000002</v>
      </c>
      <c r="N6" s="33">
        <v>491.07089999999999</v>
      </c>
      <c r="O6" s="33">
        <v>459.82229999999998</v>
      </c>
      <c r="P6" s="33">
        <v>434.286</v>
      </c>
      <c r="Q6" s="34">
        <f t="shared" si="0"/>
        <v>-285.46679999999998</v>
      </c>
      <c r="R6" s="34">
        <f t="shared" si="1"/>
        <v>-39.661783879131832</v>
      </c>
    </row>
    <row r="7" spans="1:18" ht="24.75" customHeight="1" x14ac:dyDescent="0.3">
      <c r="A7" s="9" t="s">
        <v>24</v>
      </c>
      <c r="B7" s="1">
        <v>4.0957735507047648</v>
      </c>
      <c r="C7" s="15"/>
      <c r="D7" s="15"/>
      <c r="E7" s="32" t="s">
        <v>24</v>
      </c>
      <c r="F7" s="33">
        <v>310.72179999999997</v>
      </c>
      <c r="G7" s="33">
        <v>317.08330000000001</v>
      </c>
      <c r="H7" s="33">
        <v>333.649</v>
      </c>
      <c r="I7" s="33">
        <v>337.41289999999998</v>
      </c>
      <c r="J7" s="33">
        <v>341.01670000000001</v>
      </c>
      <c r="K7" s="33">
        <v>353.49029999999999</v>
      </c>
      <c r="L7" s="33">
        <v>363.38619999999997</v>
      </c>
      <c r="M7" s="33">
        <v>357.52640000000002</v>
      </c>
      <c r="N7" s="33">
        <v>352.56689999999998</v>
      </c>
      <c r="O7" s="33">
        <v>351.43619999999999</v>
      </c>
      <c r="P7" s="33">
        <v>343.87689999999998</v>
      </c>
      <c r="Q7" s="34">
        <f t="shared" si="0"/>
        <v>33.155100000000004</v>
      </c>
      <c r="R7" s="34">
        <f t="shared" si="1"/>
        <v>10.670348845816422</v>
      </c>
    </row>
    <row r="8" spans="1:18" ht="24.75" customHeight="1" x14ac:dyDescent="0.3">
      <c r="A8" s="9" t="s">
        <v>69</v>
      </c>
      <c r="B8" s="1">
        <v>2.2452671312769787</v>
      </c>
      <c r="C8" s="15"/>
      <c r="D8" s="15"/>
      <c r="E8" s="32" t="s">
        <v>68</v>
      </c>
      <c r="F8" s="33">
        <v>95.192499999999995</v>
      </c>
      <c r="G8" s="33">
        <v>117.13930000000001</v>
      </c>
      <c r="H8" s="33">
        <v>130.59829999999999</v>
      </c>
      <c r="I8" s="33">
        <v>143.75290000000001</v>
      </c>
      <c r="J8" s="33">
        <v>153.9462</v>
      </c>
      <c r="K8" s="33">
        <v>170.82380000000001</v>
      </c>
      <c r="L8" s="33">
        <v>175.52510000000001</v>
      </c>
      <c r="M8" s="33">
        <v>178.947</v>
      </c>
      <c r="N8" s="33">
        <v>176.405</v>
      </c>
      <c r="O8" s="33">
        <v>178.34360000000001</v>
      </c>
      <c r="P8" s="33">
        <v>179.7158</v>
      </c>
      <c r="Q8" s="34">
        <f t="shared" si="0"/>
        <v>84.523300000000006</v>
      </c>
      <c r="R8" s="34">
        <f t="shared" si="1"/>
        <v>88.791974157627976</v>
      </c>
    </row>
    <row r="9" spans="1:18" ht="24.75" customHeight="1" x14ac:dyDescent="0.3">
      <c r="A9" s="9" t="s">
        <v>68</v>
      </c>
      <c r="B9" s="1">
        <v>2.1405195297612241</v>
      </c>
      <c r="C9" s="15"/>
      <c r="D9" s="15"/>
      <c r="E9" s="32" t="s">
        <v>69</v>
      </c>
      <c r="F9" s="33">
        <v>87.036000000000001</v>
      </c>
      <c r="G9" s="33">
        <v>92.984099999999998</v>
      </c>
      <c r="H9" s="33">
        <v>91.915400000000005</v>
      </c>
      <c r="I9" s="33">
        <v>92.726299999999995</v>
      </c>
      <c r="J9" s="33">
        <v>101.4752</v>
      </c>
      <c r="K9" s="33">
        <v>114.18470000000001</v>
      </c>
      <c r="L9" s="33">
        <v>121.1176</v>
      </c>
      <c r="M9" s="33">
        <v>134.97839999999999</v>
      </c>
      <c r="N9" s="33">
        <v>150.88499999999999</v>
      </c>
      <c r="O9" s="33">
        <v>169.70140000000001</v>
      </c>
      <c r="P9" s="33">
        <v>188.5103</v>
      </c>
      <c r="Q9" s="34">
        <f t="shared" si="0"/>
        <v>101.4743</v>
      </c>
      <c r="R9" s="34">
        <f t="shared" si="1"/>
        <v>116.58888276115631</v>
      </c>
    </row>
    <row r="10" spans="1:18" ht="24.75" customHeight="1" x14ac:dyDescent="0.3">
      <c r="A10" s="9" t="s">
        <v>71</v>
      </c>
      <c r="B10" s="1">
        <v>1.3828767751693167</v>
      </c>
      <c r="C10" s="15"/>
      <c r="D10" s="15"/>
      <c r="E10" s="32" t="s">
        <v>70</v>
      </c>
      <c r="F10" s="33">
        <v>156.28790000000001</v>
      </c>
      <c r="G10" s="33">
        <v>153.63980000000001</v>
      </c>
      <c r="H10" s="33">
        <v>154.5018</v>
      </c>
      <c r="I10" s="33">
        <v>148.04750000000001</v>
      </c>
      <c r="J10" s="33">
        <v>143.66470000000001</v>
      </c>
      <c r="K10" s="33">
        <v>141.0488</v>
      </c>
      <c r="L10" s="33">
        <v>135.5729</v>
      </c>
      <c r="M10" s="33">
        <v>132.3982</v>
      </c>
      <c r="N10" s="33">
        <v>128.16149999999999</v>
      </c>
      <c r="O10" s="33">
        <v>119.1348</v>
      </c>
      <c r="P10" s="33">
        <v>114.7604</v>
      </c>
      <c r="Q10" s="34">
        <f t="shared" si="0"/>
        <v>-41.527500000000003</v>
      </c>
      <c r="R10" s="34">
        <f t="shared" si="1"/>
        <v>-26.571154900667292</v>
      </c>
    </row>
    <row r="11" spans="1:18" ht="24.75" customHeight="1" x14ac:dyDescent="0.3">
      <c r="A11" s="9" t="s">
        <v>25</v>
      </c>
      <c r="B11" s="1">
        <v>5.9050491131006453</v>
      </c>
      <c r="C11" s="15"/>
      <c r="D11" s="15"/>
      <c r="E11" s="32" t="s">
        <v>71</v>
      </c>
      <c r="F11" s="33">
        <v>103.0193</v>
      </c>
      <c r="G11" s="33">
        <v>106.6123</v>
      </c>
      <c r="H11" s="33">
        <v>111.2363</v>
      </c>
      <c r="I11" s="33">
        <v>117.3454</v>
      </c>
      <c r="J11" s="33">
        <v>114.1383</v>
      </c>
      <c r="K11" s="33">
        <v>121.2047</v>
      </c>
      <c r="L11" s="33">
        <v>119.8527</v>
      </c>
      <c r="M11" s="33">
        <v>119.2743</v>
      </c>
      <c r="N11" s="33">
        <v>113.5817</v>
      </c>
      <c r="O11" s="33">
        <v>117.2617</v>
      </c>
      <c r="P11" s="33">
        <v>116.1049</v>
      </c>
      <c r="Q11" s="34">
        <f t="shared" si="0"/>
        <v>13.085599999999999</v>
      </c>
      <c r="R11" s="34">
        <f t="shared" si="1"/>
        <v>12.702085919822789</v>
      </c>
    </row>
    <row r="12" spans="1:18" ht="24.75" customHeight="1" x14ac:dyDescent="0.3">
      <c r="A12" s="9" t="s">
        <v>74</v>
      </c>
      <c r="B12" s="1">
        <v>100</v>
      </c>
      <c r="E12" s="32" t="s">
        <v>72</v>
      </c>
      <c r="F12" s="33">
        <v>101.75230000000001</v>
      </c>
      <c r="G12" s="33">
        <v>99.978899999999996</v>
      </c>
      <c r="H12" s="33">
        <v>96.278599999999997</v>
      </c>
      <c r="I12" s="33">
        <v>93.9739</v>
      </c>
      <c r="J12" s="33">
        <v>91.369100000000003</v>
      </c>
      <c r="K12" s="33">
        <v>88.780500000000004</v>
      </c>
      <c r="L12" s="33">
        <v>82.121899999999997</v>
      </c>
      <c r="M12" s="33">
        <v>82.592699999999994</v>
      </c>
      <c r="N12" s="33">
        <v>78.629499999999993</v>
      </c>
      <c r="O12" s="33">
        <v>73.251199999999997</v>
      </c>
      <c r="P12" s="33">
        <v>71.216099999999997</v>
      </c>
      <c r="Q12" s="34">
        <f t="shared" si="0"/>
        <v>-30.536200000000008</v>
      </c>
      <c r="R12" s="34">
        <f t="shared" si="1"/>
        <v>-30.010329004848053</v>
      </c>
    </row>
    <row r="13" spans="1:18" ht="24.75" customHeight="1" x14ac:dyDescent="0.3"/>
    <row r="17" spans="8:8" x14ac:dyDescent="0.3">
      <c r="H17" s="9"/>
    </row>
  </sheetData>
  <mergeCells count="1">
    <mergeCell ref="F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C8EA2-312F-43CB-9ED8-EB8424D2642B}">
  <dimension ref="A1:E15"/>
  <sheetViews>
    <sheetView workbookViewId="0">
      <selection activeCell="A18" sqref="A18"/>
    </sheetView>
  </sheetViews>
  <sheetFormatPr defaultRowHeight="14.4" x14ac:dyDescent="0.3"/>
  <cols>
    <col min="1" max="1" width="36" customWidth="1"/>
    <col min="2" max="3" width="17.6640625" customWidth="1"/>
    <col min="4" max="4" width="39.88671875" bestFit="1" customWidth="1"/>
    <col min="5" max="5" width="15" style="15" bestFit="1" customWidth="1"/>
  </cols>
  <sheetData>
    <row r="1" spans="1:5" ht="18.600000000000001" customHeight="1" x14ac:dyDescent="0.3">
      <c r="A1" s="49">
        <v>2015</v>
      </c>
      <c r="B1" s="49"/>
      <c r="C1" s="13"/>
      <c r="D1" s="49">
        <v>2022</v>
      </c>
      <c r="E1" s="49"/>
    </row>
    <row r="2" spans="1:5" ht="27.6" customHeight="1" x14ac:dyDescent="0.3">
      <c r="A2" s="12" t="s">
        <v>41</v>
      </c>
      <c r="B2" s="14" t="s">
        <v>39</v>
      </c>
      <c r="D2" s="12" t="s">
        <v>41</v>
      </c>
      <c r="E2" s="14" t="s">
        <v>39</v>
      </c>
    </row>
    <row r="3" spans="1:5" x14ac:dyDescent="0.3">
      <c r="A3" s="18" t="s">
        <v>96</v>
      </c>
      <c r="B3" s="37">
        <v>3903.9068000000025</v>
      </c>
      <c r="D3" s="18" t="s">
        <v>96</v>
      </c>
      <c r="E3" s="37">
        <v>3877.4945000000116</v>
      </c>
    </row>
    <row r="4" spans="1:5" x14ac:dyDescent="0.3">
      <c r="A4" s="18" t="s">
        <v>45</v>
      </c>
      <c r="B4" s="37">
        <v>1961.6829999999991</v>
      </c>
      <c r="D4" s="18" t="s">
        <v>45</v>
      </c>
      <c r="E4" s="37">
        <v>2173.7910999999999</v>
      </c>
    </row>
    <row r="5" spans="1:5" x14ac:dyDescent="0.3">
      <c r="A5" s="18" t="s">
        <v>43</v>
      </c>
      <c r="B5" s="37">
        <v>271.72390000000007</v>
      </c>
      <c r="D5" s="18" t="s">
        <v>43</v>
      </c>
      <c r="E5" s="37">
        <v>1288.9025999999992</v>
      </c>
    </row>
    <row r="6" spans="1:5" x14ac:dyDescent="0.3">
      <c r="A6" s="18" t="s">
        <v>44</v>
      </c>
      <c r="B6" s="37">
        <v>289.17009999999988</v>
      </c>
      <c r="D6" s="18" t="s">
        <v>44</v>
      </c>
      <c r="E6" s="37">
        <v>391.08130000000028</v>
      </c>
    </row>
    <row r="7" spans="1:5" x14ac:dyDescent="0.3">
      <c r="A7" s="18" t="s">
        <v>46</v>
      </c>
      <c r="B7" s="37">
        <v>1.7226000000000001</v>
      </c>
      <c r="D7" s="18" t="s">
        <v>46</v>
      </c>
      <c r="E7" s="37">
        <v>303.18569999999994</v>
      </c>
    </row>
    <row r="8" spans="1:5" x14ac:dyDescent="0.3">
      <c r="A8" s="18" t="s">
        <v>97</v>
      </c>
      <c r="B8" s="37">
        <v>769.16170000000091</v>
      </c>
      <c r="D8" s="18" t="s">
        <v>97</v>
      </c>
      <c r="E8" s="37">
        <v>269.95099999999985</v>
      </c>
    </row>
    <row r="9" spans="1:5" x14ac:dyDescent="0.3">
      <c r="A9" s="18" t="s">
        <v>42</v>
      </c>
      <c r="B9" s="37">
        <v>44.524000000000008</v>
      </c>
      <c r="D9" s="18" t="s">
        <v>42</v>
      </c>
      <c r="E9" s="37">
        <v>77.851900000000015</v>
      </c>
    </row>
    <row r="10" spans="1:5" x14ac:dyDescent="0.3">
      <c r="A10" s="18" t="s">
        <v>98</v>
      </c>
      <c r="B10" s="37">
        <v>61.258100000000013</v>
      </c>
      <c r="D10" s="18" t="s">
        <v>98</v>
      </c>
      <c r="E10" s="37">
        <v>32.283400000000015</v>
      </c>
    </row>
    <row r="11" spans="1:5" x14ac:dyDescent="0.3">
      <c r="A11" s="18" t="s">
        <v>99</v>
      </c>
      <c r="B11" s="37">
        <v>31.16800000000001</v>
      </c>
      <c r="D11" s="18" t="s">
        <v>99</v>
      </c>
      <c r="E11" s="37">
        <v>29.36</v>
      </c>
    </row>
    <row r="12" spans="1:5" x14ac:dyDescent="0.3">
      <c r="A12" s="18" t="s">
        <v>100</v>
      </c>
      <c r="B12" s="37">
        <v>2.8371</v>
      </c>
      <c r="D12" s="18" t="s">
        <v>100</v>
      </c>
      <c r="E12" s="37">
        <v>12.753299999999998</v>
      </c>
    </row>
    <row r="13" spans="1:5" x14ac:dyDescent="0.3">
      <c r="A13" s="18" t="s">
        <v>101</v>
      </c>
      <c r="B13" s="37">
        <v>18.758100000000002</v>
      </c>
      <c r="D13" s="18" t="s">
        <v>101</v>
      </c>
      <c r="E13" s="37">
        <v>9.6370000000000022</v>
      </c>
    </row>
    <row r="14" spans="1:5" x14ac:dyDescent="0.3">
      <c r="A14" s="18" t="s">
        <v>56</v>
      </c>
      <c r="B14" s="37">
        <v>5.2633999999999999</v>
      </c>
      <c r="D14" s="18" t="s">
        <v>56</v>
      </c>
      <c r="E14" s="37">
        <v>9.3924999999999983</v>
      </c>
    </row>
    <row r="15" spans="1:5" x14ac:dyDescent="0.3">
      <c r="A15" s="18" t="s">
        <v>102</v>
      </c>
      <c r="B15" s="37">
        <v>13.890799999999993</v>
      </c>
      <c r="D15" s="18" t="s">
        <v>102</v>
      </c>
      <c r="E15" s="37">
        <v>4.8171999999999988</v>
      </c>
    </row>
  </sheetData>
  <mergeCells count="2">
    <mergeCell ref="A1:B1"/>
    <mergeCell ref="D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7B7A-310D-45D9-8D6A-F5370B844595}">
  <dimension ref="A1:I13"/>
  <sheetViews>
    <sheetView workbookViewId="0">
      <selection activeCell="B17" sqref="B17"/>
    </sheetView>
  </sheetViews>
  <sheetFormatPr defaultRowHeight="14.4" x14ac:dyDescent="0.3"/>
  <cols>
    <col min="1" max="1" width="13.6640625" bestFit="1" customWidth="1"/>
  </cols>
  <sheetData>
    <row r="1" spans="1:9" ht="22.2" customHeight="1" x14ac:dyDescent="0.3">
      <c r="A1" s="50" t="s">
        <v>47</v>
      </c>
      <c r="B1" s="51"/>
      <c r="C1" s="51"/>
      <c r="D1" s="51"/>
      <c r="E1" s="51"/>
      <c r="F1" s="51"/>
      <c r="G1" s="51"/>
      <c r="H1" s="51"/>
      <c r="I1" s="52"/>
    </row>
    <row r="2" spans="1:9" x14ac:dyDescent="0.3">
      <c r="A2" s="53" t="s">
        <v>48</v>
      </c>
      <c r="B2" s="55" t="s">
        <v>49</v>
      </c>
      <c r="C2" s="56"/>
      <c r="D2" s="56"/>
      <c r="E2" s="56"/>
      <c r="F2" s="56"/>
      <c r="G2" s="56"/>
      <c r="H2" s="56"/>
      <c r="I2" s="57"/>
    </row>
    <row r="3" spans="1:9" x14ac:dyDescent="0.3">
      <c r="A3" s="54"/>
      <c r="B3" s="16" t="s">
        <v>57</v>
      </c>
      <c r="C3" s="17" t="s">
        <v>58</v>
      </c>
      <c r="D3" s="17" t="s">
        <v>50</v>
      </c>
      <c r="E3" s="17" t="s">
        <v>51</v>
      </c>
      <c r="F3" s="17" t="s">
        <v>52</v>
      </c>
      <c r="G3" s="17" t="s">
        <v>53</v>
      </c>
      <c r="H3" s="17" t="s">
        <v>59</v>
      </c>
      <c r="I3" s="17" t="s">
        <v>54</v>
      </c>
    </row>
    <row r="4" spans="1:9" x14ac:dyDescent="0.3">
      <c r="A4" s="18" t="s">
        <v>15</v>
      </c>
      <c r="B4" s="1">
        <v>1960.1970999999994</v>
      </c>
      <c r="C4" s="1">
        <v>1665.1751000000022</v>
      </c>
      <c r="D4" s="1">
        <v>1295.5623999999978</v>
      </c>
      <c r="E4" s="1">
        <v>531.12830000000099</v>
      </c>
      <c r="F4" s="1">
        <v>259.31830000000019</v>
      </c>
      <c r="G4" s="1">
        <v>200.62380000000002</v>
      </c>
      <c r="H4" s="1">
        <v>65.068799999999982</v>
      </c>
      <c r="I4" s="1">
        <v>5977.073800000001</v>
      </c>
    </row>
    <row r="5" spans="1:9" x14ac:dyDescent="0.3">
      <c r="A5" s="18" t="s">
        <v>16</v>
      </c>
      <c r="B5" s="1">
        <v>228.28109999999998</v>
      </c>
      <c r="C5" s="1">
        <v>98.818100000000044</v>
      </c>
      <c r="D5" s="1">
        <v>60.863400000000006</v>
      </c>
      <c r="E5" s="1">
        <v>89.12020000000004</v>
      </c>
      <c r="F5" s="1">
        <v>28.377400000000009</v>
      </c>
      <c r="G5" s="1">
        <v>34.440599999999989</v>
      </c>
      <c r="H5" s="1">
        <v>29.481500000000011</v>
      </c>
      <c r="I5" s="1">
        <v>569.38229999999999</v>
      </c>
    </row>
    <row r="6" spans="1:9" x14ac:dyDescent="0.3">
      <c r="A6" s="18" t="s">
        <v>18</v>
      </c>
      <c r="B6" s="1">
        <v>1375.6059999999984</v>
      </c>
      <c r="C6" s="1">
        <v>1791.1285999999998</v>
      </c>
      <c r="D6" s="1">
        <v>1371.3258999999991</v>
      </c>
      <c r="E6" s="1">
        <v>424.90019999999981</v>
      </c>
      <c r="F6" s="1">
        <v>595.12069999999983</v>
      </c>
      <c r="G6" s="1">
        <v>384.33400000000046</v>
      </c>
      <c r="H6" s="1">
        <v>57.126899999999999</v>
      </c>
      <c r="I6" s="1">
        <v>5999.5422999999973</v>
      </c>
    </row>
    <row r="7" spans="1:9" x14ac:dyDescent="0.3">
      <c r="A7" s="18" t="s">
        <v>14</v>
      </c>
      <c r="B7" s="1">
        <v>3136.7004999999972</v>
      </c>
      <c r="C7" s="1">
        <v>2898.1635000000015</v>
      </c>
      <c r="D7" s="1">
        <v>1758.1506000000013</v>
      </c>
      <c r="E7" s="1">
        <v>455.4815999999995</v>
      </c>
      <c r="F7" s="1">
        <v>287.21359999999953</v>
      </c>
      <c r="G7" s="1">
        <v>218.21749999999983</v>
      </c>
      <c r="H7" s="1">
        <v>71.405400000000014</v>
      </c>
      <c r="I7" s="1">
        <v>8825.332699999999</v>
      </c>
    </row>
    <row r="8" spans="1:9" x14ac:dyDescent="0.3">
      <c r="A8" s="18" t="s">
        <v>12</v>
      </c>
      <c r="B8" s="1">
        <v>108.41560000000004</v>
      </c>
      <c r="C8" s="1">
        <v>151.05170000000001</v>
      </c>
      <c r="D8" s="1">
        <v>86.798700000000025</v>
      </c>
      <c r="E8" s="1">
        <v>40.325600000000023</v>
      </c>
      <c r="F8" s="1">
        <v>52.553600000000024</v>
      </c>
      <c r="G8" s="1">
        <v>101.85769999999992</v>
      </c>
      <c r="H8" s="1">
        <v>40.750900000000001</v>
      </c>
      <c r="I8" s="1">
        <v>581.75380000000007</v>
      </c>
    </row>
    <row r="9" spans="1:9" x14ac:dyDescent="0.3">
      <c r="A9" s="18" t="s">
        <v>11</v>
      </c>
      <c r="B9" s="1">
        <v>1023.7604999999999</v>
      </c>
      <c r="C9" s="1">
        <v>1565.0849000000017</v>
      </c>
      <c r="D9" s="1">
        <v>963.08120000000019</v>
      </c>
      <c r="E9" s="1">
        <v>420.24639999999994</v>
      </c>
      <c r="F9" s="1">
        <v>583.75580000000116</v>
      </c>
      <c r="G9" s="1">
        <v>405.16919999999999</v>
      </c>
      <c r="H9" s="1">
        <v>146.52859999999998</v>
      </c>
      <c r="I9" s="1">
        <v>5107.6266000000023</v>
      </c>
    </row>
    <row r="10" spans="1:9" x14ac:dyDescent="0.3">
      <c r="A10" s="18" t="s">
        <v>17</v>
      </c>
      <c r="B10" s="1">
        <v>6356.5207999999893</v>
      </c>
      <c r="C10" s="1">
        <v>3946.0840999999928</v>
      </c>
      <c r="D10" s="1">
        <v>2967.3768999999979</v>
      </c>
      <c r="E10" s="1">
        <v>1591.1093000000001</v>
      </c>
      <c r="F10" s="1">
        <v>782.59079999999972</v>
      </c>
      <c r="G10" s="1">
        <v>611.49699999999859</v>
      </c>
      <c r="H10" s="1">
        <v>143.50159999999994</v>
      </c>
      <c r="I10" s="1">
        <v>16398.68049999998</v>
      </c>
    </row>
    <row r="11" spans="1:9" x14ac:dyDescent="0.3">
      <c r="A11" s="25" t="s">
        <v>13</v>
      </c>
      <c r="B11" s="26">
        <v>2646.0694999999982</v>
      </c>
      <c r="C11" s="26">
        <v>3057.4087999999947</v>
      </c>
      <c r="D11" s="26">
        <v>1981.5389000000025</v>
      </c>
      <c r="E11" s="26">
        <v>249.7033000000001</v>
      </c>
      <c r="F11" s="26">
        <v>274.84099999999995</v>
      </c>
      <c r="G11" s="26">
        <v>155.64180000000022</v>
      </c>
      <c r="H11" s="26">
        <v>66.427800000000005</v>
      </c>
      <c r="I11" s="26">
        <v>8431.6310999999951</v>
      </c>
    </row>
    <row r="12" spans="1:9" x14ac:dyDescent="0.3">
      <c r="A12" s="18" t="s">
        <v>19</v>
      </c>
      <c r="B12" s="1">
        <v>219.6759000000001</v>
      </c>
      <c r="C12" s="1">
        <v>613.80720000000008</v>
      </c>
      <c r="D12" s="1">
        <v>518.54150000000016</v>
      </c>
      <c r="E12" s="1">
        <v>156.29129999999986</v>
      </c>
      <c r="F12" s="1">
        <v>152.45930000000001</v>
      </c>
      <c r="G12" s="1">
        <v>93.848400000000041</v>
      </c>
      <c r="H12" s="1">
        <v>15.329500000000003</v>
      </c>
      <c r="I12" s="1">
        <v>1769.9531000000002</v>
      </c>
    </row>
    <row r="13" spans="1:9" x14ac:dyDescent="0.3">
      <c r="A13" s="19" t="s">
        <v>55</v>
      </c>
      <c r="B13" s="20">
        <v>17055.226999999984</v>
      </c>
      <c r="C13" s="20">
        <v>15786.721999999992</v>
      </c>
      <c r="D13" s="20">
        <v>11003.2395</v>
      </c>
      <c r="E13" s="20">
        <v>3958.3062000000004</v>
      </c>
      <c r="F13" s="20">
        <v>3016.2305000000006</v>
      </c>
      <c r="G13" s="20">
        <v>2205.6299999999992</v>
      </c>
      <c r="H13" s="20">
        <v>635.62099999999987</v>
      </c>
      <c r="I13" s="20">
        <v>53660.976199999968</v>
      </c>
    </row>
  </sheetData>
  <mergeCells count="3">
    <mergeCell ref="A1:I1"/>
    <mergeCell ref="A2:A3"/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Superfici</vt:lpstr>
      <vt:lpstr>Aziende vitivinicole</vt:lpstr>
      <vt:lpstr>Vitigni</vt:lpstr>
      <vt:lpstr>Forme allevamento</vt:lpstr>
      <vt:lpstr>Età vigneti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Crisigiovanni Giulio</dc:creator>
  <cp:lastModifiedBy>Parisi Valentina</cp:lastModifiedBy>
  <dcterms:created xsi:type="dcterms:W3CDTF">2015-06-05T18:19:34Z</dcterms:created>
  <dcterms:modified xsi:type="dcterms:W3CDTF">2023-01-17T09:18:25Z</dcterms:modified>
</cp:coreProperties>
</file>