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417" documentId="11_AD4D5CB4E552A5DACE1C6442F01D52025ADEDD94" xr6:coauthVersionLast="47" xr6:coauthVersionMax="47" xr10:uidLastSave="{14D0AF6A-33AE-4C91-9DCA-DBE1B10ADACC}"/>
  <bookViews>
    <workbookView xWindow="-108" yWindow="-108" windowWidth="23256" windowHeight="12576" activeTab="2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4" l="1"/>
  <c r="R10" i="4" s="1"/>
  <c r="Q9" i="4"/>
  <c r="R9" i="4" s="1"/>
  <c r="Q8" i="4"/>
  <c r="R8" i="4" s="1"/>
  <c r="Q7" i="4"/>
  <c r="R7" i="4" s="1"/>
  <c r="Q6" i="4"/>
  <c r="R6" i="4" s="1"/>
  <c r="Q5" i="4"/>
  <c r="R5" i="4" s="1"/>
  <c r="Q4" i="4"/>
  <c r="R4" i="4" s="1"/>
  <c r="Q3" i="4"/>
  <c r="R3" i="4" s="1"/>
  <c r="B12" i="4"/>
  <c r="K12" i="1"/>
</calcChain>
</file>

<file path=xl/sharedStrings.xml><?xml version="1.0" encoding="utf-8"?>
<sst xmlns="http://schemas.openxmlformats.org/spreadsheetml/2006/main" count="116" uniqueCount="88">
  <si>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</si>
  <si>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</si>
  <si>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</si>
  <si>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</si>
  <si>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</si>
  <si>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</si>
  <si>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</si>
  <si>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</si>
  <si>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</si>
  <si>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</si>
  <si>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</si>
  <si>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</si>
  <si>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</si>
  <si>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</si>
  <si>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</si>
  <si>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</si>
  <si>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</si>
  <si>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</si>
  <si>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</si>
  <si>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</si>
  <si>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</si>
  <si>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</si>
  <si>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TREBBIANO ROMAGNOLO B.</t>
  </si>
  <si>
    <t>SANGIOVESE N.</t>
  </si>
  <si>
    <t>PIGNOLETTO B.</t>
  </si>
  <si>
    <t>MERLOT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</si>
  <si>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</si>
  <si>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</si>
  <si>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</si>
  <si>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</si>
  <si>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</si>
  <si>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</si>
  <si>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</si>
  <si>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</si>
  <si>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</si>
  <si>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</si>
  <si>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</si>
  <si>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</si>
  <si>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</si>
  <si>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</si>
  <si>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</si>
  <si>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</si>
  <si>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</si>
  <si>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</si>
  <si>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</si>
  <si>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CAPOVOLTO DOPPIO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</si>
  <si>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</si>
  <si>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</si>
  <si>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</si>
  <si>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</si>
  <si>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</si>
  <si>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</si>
  <si>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</si>
  <si>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</si>
  <si>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</si>
  <si>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</si>
  <si>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CORIANO</t>
  </si>
  <si>
    <t>VERUCCHIO</t>
  </si>
  <si>
    <t>SAN CLEMENTE</t>
  </si>
  <si>
    <t>SANTARCANGELO DI ROMAGNA</t>
  </si>
  <si>
    <t>SAN GIOVANNI IN MARIGNANO</t>
  </si>
  <si>
    <t>MONTESCUDO - MONTECOLOMBO</t>
  </si>
  <si>
    <t>POGGIO TORRIANA</t>
  </si>
  <si>
    <t>SALUDECIO</t>
  </si>
  <si>
    <t>MISANO ADRIATICO</t>
  </si>
  <si>
    <t>GEMMANO</t>
  </si>
  <si>
    <t>Comune</t>
  </si>
  <si>
    <t>Superficie vitata (ha)</t>
  </si>
  <si>
    <t>N.D.</t>
  </si>
  <si>
    <t>CORTINA</t>
  </si>
  <si>
    <t>ARCHETTO</t>
  </si>
  <si>
    <t>0-10</t>
  </si>
  <si>
    <t>10-20</t>
  </si>
  <si>
    <t>&gt;60</t>
  </si>
  <si>
    <t>Sup. VITATA (ha)</t>
  </si>
  <si>
    <t>Numero Aziende</t>
  </si>
  <si>
    <t>Rimini</t>
  </si>
  <si>
    <t>Emilia-Romagna</t>
  </si>
  <si>
    <t>Le aziende viticole nel territorio riminese</t>
  </si>
  <si>
    <t xml:space="preserve">SUPERFICIE VITATA MEDIA DELLE AZIENDE VITICOLE RIMINESE NEGLI ULTIMI 10 ANNI </t>
  </si>
  <si>
    <t>Descrizione VITIGNO</t>
  </si>
  <si>
    <t>CABERNET SAUVIGNON N.</t>
  </si>
  <si>
    <t>CHARDONNAY B.</t>
  </si>
  <si>
    <t>BIANCAME B.</t>
  </si>
  <si>
    <t>BOMBINO BIANCO B.</t>
  </si>
  <si>
    <t>Totale</t>
  </si>
  <si>
    <t>Superficie 2022 (%)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</si>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</sst>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1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0" fillId="0" borderId="1" xfId="0" applyFont="1" applyBorder="1"/>
    <xf numFmtId="4" fontId="10" fillId="0" borderId="1" xfId="0" applyNumberFormat="1" applyFont="1" applyBorder="1"/>
    <xf numFmtId="3" fontId="10" fillId="0" borderId="1" xfId="0" applyNumberFormat="1" applyFont="1" applyBorder="1"/>
    <xf numFmtId="4" fontId="9" fillId="0" borderId="1" xfId="1" applyNumberFormat="1" applyBorder="1"/>
    <xf numFmtId="0" fontId="6" fillId="2" borderId="6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4" fontId="0" fillId="9" borderId="1" xfId="0" applyNumberForma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workbookViewId="0">
      <selection activeCell="K18" sqref="K18"/>
    </sheetView>
  </sheetViews>
  <sheetFormatPr defaultRowHeight="14.4" x14ac:dyDescent="0.3"/>
  <cols>
    <col min="1" max="1" width="16.109375" customWidth="1"/>
    <col min="2" max="11" width="11.109375" customWidth="1"/>
    <col min="14" max="14" width="31.77734375" customWidth="1"/>
    <col min="15" max="15" width="12.77734375" customWidth="1"/>
    <col min="16" max="16" width="11.44140625" customWidth="1"/>
  </cols>
  <sheetData>
    <row r="1" spans="1:16" ht="23.4" customHeight="1" x14ac:dyDescent="0.3">
      <c r="A1" s="45" t="s">
        <v>0</v>
      </c>
      <c r="B1" s="43" t="s">
        <v>21</v>
      </c>
      <c r="C1" s="44"/>
      <c r="D1" s="44"/>
      <c r="E1" s="44"/>
      <c r="F1" s="44"/>
      <c r="G1" s="44"/>
      <c r="H1" s="44"/>
      <c r="I1" s="44"/>
      <c r="J1" s="44"/>
      <c r="K1" s="44"/>
      <c r="N1" s="47" t="s">
        <v>66</v>
      </c>
      <c r="O1" s="48" t="s">
        <v>67</v>
      </c>
      <c r="P1" s="48"/>
    </row>
    <row r="2" spans="1:16" ht="28.8" x14ac:dyDescent="0.3">
      <c r="A2" s="4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7"/>
      <c r="O2" s="26">
        <v>2015</v>
      </c>
      <c r="P2" s="26">
        <v>2022</v>
      </c>
    </row>
    <row r="3" spans="1:16" x14ac:dyDescent="0.3">
      <c r="A3" s="2" t="s">
        <v>11</v>
      </c>
      <c r="B3" s="24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4">
        <v>5114.5807999999997</v>
      </c>
      <c r="J3" s="24">
        <v>5036.5505000000003</v>
      </c>
      <c r="K3" s="24">
        <v>5077.5412999999999</v>
      </c>
      <c r="N3" s="18" t="s">
        <v>19</v>
      </c>
      <c r="O3" s="9">
        <v>572.78970000000004</v>
      </c>
      <c r="P3" s="9">
        <v>459.61209999999994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18" t="s">
        <v>56</v>
      </c>
      <c r="O4" s="9">
        <v>463.19849999999997</v>
      </c>
      <c r="P4" s="9">
        <v>439.2624000000007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18" t="s">
        <v>57</v>
      </c>
      <c r="O5" s="9">
        <v>167.50899999999996</v>
      </c>
      <c r="P5" s="9">
        <v>175.69069999999988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18" t="s">
        <v>58</v>
      </c>
      <c r="O6" s="9">
        <v>125.68880000000001</v>
      </c>
      <c r="P6" s="9">
        <v>141.2518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18" t="s">
        <v>59</v>
      </c>
      <c r="O7" s="9">
        <v>145.66330000000002</v>
      </c>
      <c r="P7" s="9">
        <v>131.32230000000013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18" t="s">
        <v>60</v>
      </c>
      <c r="O8" s="9">
        <v>129.11700000000002</v>
      </c>
      <c r="P8" s="9">
        <v>128.97729999999999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18" t="s">
        <v>61</v>
      </c>
      <c r="O9" s="27">
        <v>103.61039999999997</v>
      </c>
      <c r="P9" s="9">
        <v>94.613899999999973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18" t="s">
        <v>62</v>
      </c>
      <c r="O10" s="28">
        <v>58.4405</v>
      </c>
      <c r="P10" s="9">
        <v>62.690200000000033</v>
      </c>
    </row>
    <row r="11" spans="1:16" x14ac:dyDescent="0.3">
      <c r="A11" s="23" t="s">
        <v>19</v>
      </c>
      <c r="B11" s="21">
        <v>2196.4270000000001</v>
      </c>
      <c r="C11" s="22">
        <v>2157.5675999999999</v>
      </c>
      <c r="D11" s="22">
        <v>2099.2170999999998</v>
      </c>
      <c r="E11" s="22">
        <v>1963.9961000000001</v>
      </c>
      <c r="F11" s="22">
        <v>1913.1192000000001</v>
      </c>
      <c r="G11" s="22">
        <v>1865.0571</v>
      </c>
      <c r="H11" s="22">
        <v>1848.8998999999999</v>
      </c>
      <c r="I11" s="21">
        <v>1801.2329999999999</v>
      </c>
      <c r="J11" s="21">
        <v>1740.9129</v>
      </c>
      <c r="K11" s="21">
        <v>1766.9429</v>
      </c>
      <c r="N11" s="18" t="s">
        <v>63</v>
      </c>
      <c r="O11" s="9">
        <v>57.026299999999999</v>
      </c>
      <c r="P11" s="9">
        <v>49.392600000000002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18" t="s">
        <v>64</v>
      </c>
      <c r="O12" s="9">
        <v>47.921199999999999</v>
      </c>
      <c r="P12" s="9">
        <v>36.652300000000011</v>
      </c>
    </row>
    <row r="13" spans="1:16" x14ac:dyDescent="0.3">
      <c r="N13" s="18" t="s">
        <v>65</v>
      </c>
      <c r="O13" s="9">
        <v>20.7651</v>
      </c>
      <c r="P13" s="9">
        <v>19.751200000000004</v>
      </c>
    </row>
    <row r="14" spans="1:16" x14ac:dyDescent="0.3">
      <c r="N14" s="25"/>
    </row>
    <row r="15" spans="1:16" x14ac:dyDescent="0.3">
      <c r="N15" s="25"/>
    </row>
    <row r="16" spans="1:16" x14ac:dyDescent="0.3">
      <c r="N16" s="25"/>
    </row>
    <row r="17" spans="14:14" x14ac:dyDescent="0.3">
      <c r="N17" s="25"/>
    </row>
    <row r="18" spans="14:14" x14ac:dyDescent="0.3">
      <c r="N18" s="25"/>
    </row>
    <row r="19" spans="14:14" x14ac:dyDescent="0.3">
      <c r="N19" s="25"/>
    </row>
    <row r="20" spans="14:14" x14ac:dyDescent="0.3">
      <c r="N20" s="25"/>
    </row>
    <row r="21" spans="14:14" x14ac:dyDescent="0.3">
      <c r="N21" s="25"/>
    </row>
    <row r="22" spans="14:14" x14ac:dyDescent="0.3">
      <c r="N22" s="25"/>
    </row>
    <row r="23" spans="14:14" x14ac:dyDescent="0.3">
      <c r="N23" s="25"/>
    </row>
    <row r="24" spans="14:14" x14ac:dyDescent="0.3">
      <c r="N24" s="25"/>
    </row>
    <row r="25" spans="14:14" x14ac:dyDescent="0.3">
      <c r="N25" s="25"/>
    </row>
  </sheetData>
  <mergeCells count="4">
    <mergeCell ref="B1:K1"/>
    <mergeCell ref="A1:A2"/>
    <mergeCell ref="N1:N2"/>
    <mergeCell ref="O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I13"/>
  <sheetViews>
    <sheetView workbookViewId="0">
      <selection activeCell="G19" sqref="G19"/>
    </sheetView>
  </sheetViews>
  <sheetFormatPr defaultRowHeight="14.4" x14ac:dyDescent="0.3"/>
  <cols>
    <col min="1" max="3" width="14.33203125" customWidth="1"/>
    <col min="4" max="4" width="16.33203125" customWidth="1"/>
    <col min="5" max="5" width="14.33203125" customWidth="1"/>
    <col min="6" max="6" width="7.109375" customWidth="1"/>
    <col min="7" max="7" width="21.5546875" customWidth="1"/>
    <col min="8" max="8" width="18.88671875" customWidth="1"/>
    <col min="9" max="9" width="20.88671875" customWidth="1"/>
    <col min="10" max="10" width="38.44140625" customWidth="1"/>
  </cols>
  <sheetData>
    <row r="1" spans="1:9" s="42" customFormat="1" ht="39.6" customHeight="1" x14ac:dyDescent="0.35">
      <c r="A1" s="49" t="s">
        <v>78</v>
      </c>
      <c r="B1" s="49"/>
      <c r="C1" s="49"/>
      <c r="D1" s="49"/>
      <c r="E1" s="41"/>
      <c r="G1" s="49" t="s">
        <v>79</v>
      </c>
      <c r="H1" s="49"/>
      <c r="I1" s="49"/>
    </row>
    <row r="2" spans="1:9" ht="30" customHeight="1" x14ac:dyDescent="0.3">
      <c r="A2" s="11" t="s">
        <v>39</v>
      </c>
      <c r="B2" s="11" t="s">
        <v>74</v>
      </c>
      <c r="C2" s="11" t="s">
        <v>75</v>
      </c>
      <c r="D2" s="11" t="s">
        <v>87</v>
      </c>
      <c r="G2" s="11" t="s">
        <v>39</v>
      </c>
      <c r="H2" s="11" t="s">
        <v>76</v>
      </c>
      <c r="I2" s="11" t="s">
        <v>77</v>
      </c>
    </row>
    <row r="3" spans="1:9" ht="18" customHeight="1" x14ac:dyDescent="0.3">
      <c r="A3" s="31">
        <v>2012</v>
      </c>
      <c r="B3" s="32">
        <v>2196.4270000000001</v>
      </c>
      <c r="C3" s="33">
        <v>1488</v>
      </c>
      <c r="D3" s="60">
        <v>1.4760934139784947</v>
      </c>
      <c r="G3" s="31">
        <v>2012</v>
      </c>
      <c r="H3" s="10">
        <v>1.4760934139784947</v>
      </c>
      <c r="I3" s="10">
        <v>2.196574915731536</v>
      </c>
    </row>
    <row r="4" spans="1:9" ht="18" customHeight="1" x14ac:dyDescent="0.3">
      <c r="A4" s="31">
        <v>2013</v>
      </c>
      <c r="B4" s="32">
        <v>2157.4032000000002</v>
      </c>
      <c r="C4" s="33">
        <v>1417</v>
      </c>
      <c r="D4" s="60">
        <v>1.5225146083274526</v>
      </c>
      <c r="G4" s="31">
        <v>2013</v>
      </c>
      <c r="H4" s="10">
        <v>1.5225146083274526</v>
      </c>
      <c r="I4" s="10">
        <v>2.2943044657097289</v>
      </c>
    </row>
    <row r="5" spans="1:9" ht="18" customHeight="1" x14ac:dyDescent="0.3">
      <c r="A5" s="9">
        <v>2014</v>
      </c>
      <c r="B5" s="1">
        <v>2099.2170999999998</v>
      </c>
      <c r="C5" s="8">
        <v>1361</v>
      </c>
      <c r="D5" s="60">
        <v>1.5424078618662747</v>
      </c>
      <c r="G5" s="9">
        <v>2014</v>
      </c>
      <c r="H5" s="10">
        <v>1.5424078618662747</v>
      </c>
      <c r="I5" s="10">
        <v>2.3663364108877034</v>
      </c>
    </row>
    <row r="6" spans="1:9" ht="18" customHeight="1" x14ac:dyDescent="0.3">
      <c r="A6" s="9">
        <v>2015</v>
      </c>
      <c r="B6" s="1">
        <v>1963.9961000000001</v>
      </c>
      <c r="C6" s="8">
        <v>1249</v>
      </c>
      <c r="D6" s="60">
        <v>1.5724548438751</v>
      </c>
      <c r="G6" s="9">
        <v>2015</v>
      </c>
      <c r="H6" s="10">
        <v>1.5724548438751</v>
      </c>
      <c r="I6" s="10">
        <v>2.4530338738910618</v>
      </c>
    </row>
    <row r="7" spans="1:9" ht="18" customHeight="1" x14ac:dyDescent="0.3">
      <c r="A7" s="9">
        <v>2016</v>
      </c>
      <c r="B7" s="1">
        <v>1917.4011</v>
      </c>
      <c r="C7" s="8">
        <v>1168</v>
      </c>
      <c r="D7" s="60">
        <v>1.6416105308219178</v>
      </c>
      <c r="G7" s="9">
        <v>2016</v>
      </c>
      <c r="H7" s="10">
        <v>1.6416105308219178</v>
      </c>
      <c r="I7" s="10">
        <v>2.5581012646158481</v>
      </c>
    </row>
    <row r="8" spans="1:9" ht="18" customHeight="1" x14ac:dyDescent="0.3">
      <c r="A8" s="31">
        <v>2017</v>
      </c>
      <c r="B8" s="32">
        <v>1919.9136000000001</v>
      </c>
      <c r="C8" s="33">
        <v>1112</v>
      </c>
      <c r="D8" s="60">
        <v>1.7265410071942446</v>
      </c>
      <c r="G8" s="31">
        <v>2017</v>
      </c>
      <c r="H8" s="10">
        <v>1.7265410071942446</v>
      </c>
      <c r="I8" s="10">
        <v>2.6731517752392713</v>
      </c>
    </row>
    <row r="9" spans="1:9" ht="18" customHeight="1" x14ac:dyDescent="0.3">
      <c r="A9" s="31">
        <v>2018</v>
      </c>
      <c r="B9" s="32">
        <v>1865.0571</v>
      </c>
      <c r="C9" s="33">
        <v>1072</v>
      </c>
      <c r="D9" s="60">
        <v>1.7397920708955223</v>
      </c>
      <c r="G9" s="31">
        <v>2018</v>
      </c>
      <c r="H9" s="10">
        <v>1.7397920708955223</v>
      </c>
      <c r="I9" s="10">
        <v>2.7297429204941399</v>
      </c>
    </row>
    <row r="10" spans="1:9" ht="18" customHeight="1" x14ac:dyDescent="0.3">
      <c r="A10" s="31">
        <v>2019</v>
      </c>
      <c r="B10" s="34">
        <v>1848.8998999999999</v>
      </c>
      <c r="C10" s="33">
        <v>1049</v>
      </c>
      <c r="D10" s="60">
        <v>1.7625356530028597</v>
      </c>
      <c r="G10" s="31">
        <v>2019</v>
      </c>
      <c r="H10" s="10">
        <v>1.7625356530028597</v>
      </c>
      <c r="I10" s="10">
        <v>2.8169856956592603</v>
      </c>
    </row>
    <row r="11" spans="1:9" x14ac:dyDescent="0.3">
      <c r="A11" s="31">
        <v>2020</v>
      </c>
      <c r="B11" s="34">
        <v>1802.7514000000001</v>
      </c>
      <c r="C11" s="33">
        <v>976</v>
      </c>
      <c r="D11" s="60">
        <v>1.8470813524590164</v>
      </c>
      <c r="G11" s="31">
        <v>2020</v>
      </c>
      <c r="H11" s="10">
        <v>1.8470813524590164</v>
      </c>
      <c r="I11" s="10">
        <v>2.9798392451969673</v>
      </c>
    </row>
    <row r="12" spans="1:9" x14ac:dyDescent="0.3">
      <c r="A12" s="31">
        <v>2021</v>
      </c>
      <c r="B12" s="34">
        <v>1740.9129</v>
      </c>
      <c r="C12" s="33">
        <v>941</v>
      </c>
      <c r="D12" s="60">
        <v>1.8500668437832093</v>
      </c>
      <c r="G12" s="31">
        <v>2021</v>
      </c>
      <c r="H12" s="10">
        <v>1.8500668437832093</v>
      </c>
      <c r="I12" s="10">
        <v>3.0864383821805395</v>
      </c>
    </row>
    <row r="13" spans="1:9" x14ac:dyDescent="0.3">
      <c r="A13" s="31">
        <v>2022</v>
      </c>
      <c r="B13" s="34">
        <v>1766.9429</v>
      </c>
      <c r="C13" s="33">
        <v>864</v>
      </c>
      <c r="D13" s="60">
        <v>2.0450728009259258</v>
      </c>
      <c r="G13" s="31">
        <v>2022</v>
      </c>
      <c r="H13" s="10">
        <v>2.0450728009259258</v>
      </c>
      <c r="I13" s="10">
        <v>3.2576101884714235</v>
      </c>
    </row>
  </sheetData>
  <mergeCells count="2">
    <mergeCell ref="G1:I1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R15"/>
  <sheetViews>
    <sheetView tabSelected="1" workbookViewId="0">
      <selection activeCell="D16" sqref="D16"/>
    </sheetView>
  </sheetViews>
  <sheetFormatPr defaultRowHeight="14.4" x14ac:dyDescent="0.3"/>
  <cols>
    <col min="1" max="1" width="25.33203125" customWidth="1"/>
    <col min="2" max="2" width="24.44140625" customWidth="1"/>
    <col min="5" max="5" width="31.88671875" customWidth="1"/>
    <col min="17" max="17" width="11.88671875" customWidth="1"/>
    <col min="18" max="18" width="12.77734375" customWidth="1"/>
  </cols>
  <sheetData>
    <row r="1" spans="1:18" ht="28.5" customHeight="1" x14ac:dyDescent="0.35">
      <c r="F1" s="50" t="s">
        <v>37</v>
      </c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ht="24.75" customHeight="1" x14ac:dyDescent="0.3">
      <c r="A2" s="11" t="s">
        <v>80</v>
      </c>
      <c r="B2" s="11" t="s">
        <v>86</v>
      </c>
      <c r="E2" s="11" t="s">
        <v>41</v>
      </c>
      <c r="F2" s="11" t="s">
        <v>27</v>
      </c>
      <c r="G2" s="11" t="s">
        <v>28</v>
      </c>
      <c r="H2" s="11" t="s">
        <v>29</v>
      </c>
      <c r="I2" s="11" t="s">
        <v>30</v>
      </c>
      <c r="J2" s="11" t="s">
        <v>31</v>
      </c>
      <c r="K2" s="11">
        <v>2017</v>
      </c>
      <c r="L2" s="11" t="s">
        <v>32</v>
      </c>
      <c r="M2" s="11" t="s">
        <v>33</v>
      </c>
      <c r="N2" s="11" t="s">
        <v>34</v>
      </c>
      <c r="O2" s="11" t="s">
        <v>35</v>
      </c>
      <c r="P2" s="11">
        <v>2022</v>
      </c>
      <c r="Q2" s="11" t="s">
        <v>36</v>
      </c>
      <c r="R2" s="11" t="s">
        <v>38</v>
      </c>
    </row>
    <row r="3" spans="1:18" ht="24.75" customHeight="1" x14ac:dyDescent="0.3">
      <c r="A3" s="35" t="s">
        <v>23</v>
      </c>
      <c r="B3" s="10">
        <v>58.367279440665563</v>
      </c>
      <c r="E3" s="36" t="s">
        <v>23</v>
      </c>
      <c r="F3" s="37">
        <v>1378.5663</v>
      </c>
      <c r="G3" s="37">
        <v>1331.6555000000001</v>
      </c>
      <c r="H3" s="37">
        <v>1293.5417</v>
      </c>
      <c r="I3" s="37">
        <v>1197.4752000000001</v>
      </c>
      <c r="J3" s="37">
        <v>1126.8054999999999</v>
      </c>
      <c r="K3" s="37">
        <v>1127.1162999999999</v>
      </c>
      <c r="L3" s="37">
        <v>1085.0383999999999</v>
      </c>
      <c r="M3" s="37">
        <v>1069.5818999999999</v>
      </c>
      <c r="N3" s="38">
        <v>1014.765</v>
      </c>
      <c r="O3" s="37">
        <v>960.63149999999996</v>
      </c>
      <c r="P3" s="37">
        <v>1031.3164999999999</v>
      </c>
      <c r="Q3" s="37">
        <f>P3-F3</f>
        <v>-347.24980000000005</v>
      </c>
      <c r="R3" s="39">
        <f>(Q3/F3)*100</f>
        <v>-25.189198372250942</v>
      </c>
    </row>
    <row r="4" spans="1:18" ht="24.75" customHeight="1" x14ac:dyDescent="0.3">
      <c r="A4" s="35" t="s">
        <v>81</v>
      </c>
      <c r="B4" s="10">
        <v>8.5047966179325893</v>
      </c>
      <c r="E4" s="36" t="s">
        <v>81</v>
      </c>
      <c r="F4" s="37">
        <v>180.96119999999999</v>
      </c>
      <c r="G4" s="37">
        <v>184.74299999999999</v>
      </c>
      <c r="H4" s="37">
        <v>183.7122</v>
      </c>
      <c r="I4" s="37">
        <v>170.036</v>
      </c>
      <c r="J4" s="37">
        <v>170.40950000000001</v>
      </c>
      <c r="K4" s="37">
        <v>172.10579999999999</v>
      </c>
      <c r="L4" s="37">
        <v>163.02539999999999</v>
      </c>
      <c r="M4" s="37">
        <v>157.00139999999999</v>
      </c>
      <c r="N4" s="38">
        <v>148.39529999999999</v>
      </c>
      <c r="O4" s="37">
        <v>139.46289999999999</v>
      </c>
      <c r="P4" s="37">
        <v>150.2749</v>
      </c>
      <c r="Q4" s="37">
        <f t="shared" ref="Q4:Q10" si="0">P4-F4</f>
        <v>-30.686299999999989</v>
      </c>
      <c r="R4" s="39">
        <f t="shared" ref="R4:R10" si="1">(Q4/F4)*100</f>
        <v>-16.957391971317605</v>
      </c>
    </row>
    <row r="5" spans="1:18" ht="24.75" customHeight="1" x14ac:dyDescent="0.3">
      <c r="A5" s="35" t="s">
        <v>22</v>
      </c>
      <c r="B5" s="10">
        <v>7.2467197440279474</v>
      </c>
      <c r="E5" s="36" t="s">
        <v>22</v>
      </c>
      <c r="F5" s="37">
        <v>227.63329999999999</v>
      </c>
      <c r="G5" s="37">
        <v>220.86009999999999</v>
      </c>
      <c r="H5" s="37">
        <v>199.56370000000001</v>
      </c>
      <c r="I5" s="37">
        <v>181.6602</v>
      </c>
      <c r="J5" s="37">
        <v>171.82409999999999</v>
      </c>
      <c r="K5" s="37">
        <v>167.02500000000001</v>
      </c>
      <c r="L5" s="37">
        <v>148.73750000000001</v>
      </c>
      <c r="M5" s="37">
        <v>141.73070000000001</v>
      </c>
      <c r="N5" s="38">
        <v>132.6163</v>
      </c>
      <c r="O5" s="37">
        <v>123.02079999999999</v>
      </c>
      <c r="P5" s="37">
        <v>128.0454</v>
      </c>
      <c r="Q5" s="37">
        <f t="shared" si="0"/>
        <v>-99.587899999999991</v>
      </c>
      <c r="R5" s="39">
        <f t="shared" si="1"/>
        <v>-43.749266913057092</v>
      </c>
    </row>
    <row r="6" spans="1:18" ht="24.75" customHeight="1" x14ac:dyDescent="0.3">
      <c r="A6" s="35" t="s">
        <v>25</v>
      </c>
      <c r="B6" s="10">
        <v>4.980568415651689</v>
      </c>
      <c r="E6" s="36" t="s">
        <v>25</v>
      </c>
      <c r="F6" s="37">
        <v>79.424499999999995</v>
      </c>
      <c r="G6" s="37">
        <v>85.150499999999994</v>
      </c>
      <c r="H6" s="37">
        <v>81.643900000000002</v>
      </c>
      <c r="I6" s="37">
        <v>81.278000000000006</v>
      </c>
      <c r="J6" s="37">
        <v>81.9983</v>
      </c>
      <c r="K6" s="37">
        <v>83.161799999999999</v>
      </c>
      <c r="L6" s="37">
        <v>83.967399999999998</v>
      </c>
      <c r="M6" s="37">
        <v>82.974599999999995</v>
      </c>
      <c r="N6" s="38">
        <v>84.097999999999999</v>
      </c>
      <c r="O6" s="37">
        <v>82.808000000000007</v>
      </c>
      <c r="P6" s="37">
        <v>88.003799999999998</v>
      </c>
      <c r="Q6" s="37">
        <f t="shared" si="0"/>
        <v>8.5793000000000035</v>
      </c>
      <c r="R6" s="39">
        <f t="shared" si="1"/>
        <v>10.801830669377841</v>
      </c>
    </row>
    <row r="7" spans="1:18" ht="24.75" customHeight="1" x14ac:dyDescent="0.3">
      <c r="A7" s="35" t="s">
        <v>24</v>
      </c>
      <c r="B7" s="10">
        <v>4.1178127487877507</v>
      </c>
      <c r="E7" s="40" t="s">
        <v>24</v>
      </c>
      <c r="F7" s="37">
        <v>51.761200000000002</v>
      </c>
      <c r="G7" s="37">
        <v>57.353999999999999</v>
      </c>
      <c r="H7" s="37">
        <v>58.0627</v>
      </c>
      <c r="I7" s="37">
        <v>56.090499999999999</v>
      </c>
      <c r="J7" s="37">
        <v>55.241500000000002</v>
      </c>
      <c r="K7" s="37">
        <v>55.930399999999999</v>
      </c>
      <c r="L7" s="37">
        <v>56.754199999999997</v>
      </c>
      <c r="M7" s="37">
        <v>61.039000000000001</v>
      </c>
      <c r="N7" s="38">
        <v>61.943100000000001</v>
      </c>
      <c r="O7" s="37">
        <v>64.783600000000007</v>
      </c>
      <c r="P7" s="37">
        <v>72.759399999999999</v>
      </c>
      <c r="Q7" s="37">
        <f t="shared" si="0"/>
        <v>20.998199999999997</v>
      </c>
      <c r="R7" s="39">
        <f t="shared" si="1"/>
        <v>40.567452068344622</v>
      </c>
    </row>
    <row r="8" spans="1:18" ht="24.75" customHeight="1" x14ac:dyDescent="0.3">
      <c r="A8" s="35" t="s">
        <v>82</v>
      </c>
      <c r="B8" s="10">
        <v>3.7610326853233338</v>
      </c>
      <c r="E8" s="40" t="s">
        <v>83</v>
      </c>
      <c r="F8" s="37">
        <v>88.144599999999997</v>
      </c>
      <c r="G8" s="37">
        <v>84.1494</v>
      </c>
      <c r="H8" s="37">
        <v>81.733800000000002</v>
      </c>
      <c r="I8" s="37">
        <v>73.134399999999999</v>
      </c>
      <c r="J8" s="37">
        <v>76.936300000000003</v>
      </c>
      <c r="K8" s="37">
        <v>76.334199999999996</v>
      </c>
      <c r="L8" s="37">
        <v>76.47</v>
      </c>
      <c r="M8" s="37">
        <v>74.361199999999997</v>
      </c>
      <c r="N8" s="38">
        <v>71.579800000000006</v>
      </c>
      <c r="O8" s="37">
        <v>64.098500000000001</v>
      </c>
      <c r="P8" s="37">
        <v>66.030900000000003</v>
      </c>
      <c r="Q8" s="37">
        <f t="shared" si="0"/>
        <v>-22.113699999999994</v>
      </c>
      <c r="R8" s="39">
        <f t="shared" si="1"/>
        <v>-25.087980432153522</v>
      </c>
    </row>
    <row r="9" spans="1:18" ht="24.75" customHeight="1" x14ac:dyDescent="0.3">
      <c r="A9" s="35" t="s">
        <v>83</v>
      </c>
      <c r="B9" s="10">
        <v>3.7370137993706534</v>
      </c>
      <c r="E9" s="40" t="s">
        <v>82</v>
      </c>
      <c r="F9" s="37">
        <v>51.483600000000003</v>
      </c>
      <c r="G9" s="37">
        <v>52.798999999999999</v>
      </c>
      <c r="H9" s="37">
        <v>56.737000000000002</v>
      </c>
      <c r="I9" s="37">
        <v>49.464100000000002</v>
      </c>
      <c r="J9" s="37">
        <v>59.2393</v>
      </c>
      <c r="K9" s="37">
        <v>60.278199999999998</v>
      </c>
      <c r="L9" s="37">
        <v>62.755600000000001</v>
      </c>
      <c r="M9" s="37">
        <v>55.257300000000001</v>
      </c>
      <c r="N9" s="38">
        <v>54.322099999999999</v>
      </c>
      <c r="O9" s="37">
        <v>62.443199999999997</v>
      </c>
      <c r="P9" s="37">
        <v>66.455299999999994</v>
      </c>
      <c r="Q9" s="37">
        <f t="shared" si="0"/>
        <v>14.971699999999991</v>
      </c>
      <c r="R9" s="39">
        <f t="shared" si="1"/>
        <v>29.08052272956823</v>
      </c>
    </row>
    <row r="10" spans="1:18" ht="24.75" customHeight="1" x14ac:dyDescent="0.3">
      <c r="A10" s="35" t="s">
        <v>84</v>
      </c>
      <c r="B10" s="10">
        <v>1.9211543281902319</v>
      </c>
      <c r="E10" s="40" t="s">
        <v>84</v>
      </c>
      <c r="F10" s="37">
        <v>30.158999999999999</v>
      </c>
      <c r="G10" s="37">
        <v>29.615400000000001</v>
      </c>
      <c r="H10" s="37">
        <v>29.765499999999999</v>
      </c>
      <c r="I10" s="37">
        <v>28.954599999999999</v>
      </c>
      <c r="J10" s="37">
        <v>27.5534</v>
      </c>
      <c r="K10" s="37">
        <v>28.717500000000001</v>
      </c>
      <c r="L10" s="37">
        <v>27.26</v>
      </c>
      <c r="M10" s="37">
        <v>29.581399999999999</v>
      </c>
      <c r="N10" s="38">
        <v>30.465599999999998</v>
      </c>
      <c r="O10" s="37">
        <v>29.087499999999999</v>
      </c>
      <c r="P10" s="37">
        <v>33.945700000000002</v>
      </c>
      <c r="Q10" s="37">
        <f t="shared" si="0"/>
        <v>3.7867000000000033</v>
      </c>
      <c r="R10" s="39">
        <f t="shared" si="1"/>
        <v>12.555787658742013</v>
      </c>
    </row>
    <row r="11" spans="1:18" ht="24.75" customHeight="1" x14ac:dyDescent="0.3">
      <c r="A11" s="35" t="s">
        <v>26</v>
      </c>
      <c r="B11" s="10">
        <v>7.3636222200502344</v>
      </c>
    </row>
    <row r="12" spans="1:18" ht="24.75" customHeight="1" x14ac:dyDescent="0.3">
      <c r="A12" s="35" t="s">
        <v>85</v>
      </c>
      <c r="B12" s="10">
        <f>SUM(B3:B11)</f>
        <v>99.999999999999986</v>
      </c>
    </row>
    <row r="13" spans="1:18" ht="24.75" customHeight="1" x14ac:dyDescent="0.3"/>
    <row r="15" spans="1:18" x14ac:dyDescent="0.3">
      <c r="H15" s="9"/>
    </row>
  </sheetData>
  <mergeCells count="1">
    <mergeCell ref="F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9"/>
  <sheetViews>
    <sheetView workbookViewId="0">
      <selection activeCell="B12" sqref="B12"/>
    </sheetView>
  </sheetViews>
  <sheetFormatPr defaultRowHeight="14.4" x14ac:dyDescent="0.3"/>
  <cols>
    <col min="1" max="1" width="26.21875" customWidth="1"/>
    <col min="2" max="3" width="17.7773437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51">
        <v>2015</v>
      </c>
      <c r="B1" s="51"/>
      <c r="C1" s="13"/>
      <c r="D1" s="51">
        <v>2022</v>
      </c>
      <c r="E1" s="51"/>
    </row>
    <row r="2" spans="1:5" ht="27.6" customHeight="1" x14ac:dyDescent="0.3">
      <c r="A2" s="12" t="s">
        <v>42</v>
      </c>
      <c r="B2" s="14" t="s">
        <v>40</v>
      </c>
      <c r="D2" s="12" t="s">
        <v>42</v>
      </c>
      <c r="E2" s="14" t="s">
        <v>40</v>
      </c>
    </row>
    <row r="3" spans="1:5" x14ac:dyDescent="0.3">
      <c r="A3" s="18" t="s">
        <v>44</v>
      </c>
      <c r="B3" s="9">
        <v>770.50310000000059</v>
      </c>
      <c r="D3" s="18" t="s">
        <v>44</v>
      </c>
      <c r="E3" s="9">
        <v>837.81130000000064</v>
      </c>
    </row>
    <row r="4" spans="1:5" x14ac:dyDescent="0.3">
      <c r="A4" s="18" t="s">
        <v>45</v>
      </c>
      <c r="B4" s="9">
        <v>574.01130000000001</v>
      </c>
      <c r="D4" s="18" t="s">
        <v>45</v>
      </c>
      <c r="E4" s="9">
        <v>384.47710000000046</v>
      </c>
    </row>
    <row r="5" spans="1:5" x14ac:dyDescent="0.3">
      <c r="A5" s="18" t="s">
        <v>68</v>
      </c>
      <c r="B5" s="9">
        <v>357.62909999999982</v>
      </c>
      <c r="D5" s="18" t="s">
        <v>68</v>
      </c>
      <c r="E5" s="9">
        <v>259.04649999999998</v>
      </c>
    </row>
    <row r="6" spans="1:5" x14ac:dyDescent="0.3">
      <c r="A6" s="18" t="s">
        <v>43</v>
      </c>
      <c r="B6" s="9">
        <v>193.06829999999994</v>
      </c>
      <c r="D6" s="18" t="s">
        <v>43</v>
      </c>
      <c r="E6" s="9">
        <v>222.70219999999986</v>
      </c>
    </row>
    <row r="7" spans="1:5" x14ac:dyDescent="0.3">
      <c r="A7" s="18" t="s">
        <v>69</v>
      </c>
      <c r="B7" s="9">
        <v>0.43640000000000001</v>
      </c>
      <c r="D7" s="18" t="s">
        <v>69</v>
      </c>
      <c r="E7" s="9">
        <v>21.093399999999995</v>
      </c>
    </row>
    <row r="8" spans="1:5" x14ac:dyDescent="0.3">
      <c r="A8" s="18" t="s">
        <v>46</v>
      </c>
      <c r="B8" s="9">
        <v>5.1508000000000003</v>
      </c>
      <c r="D8" s="18" t="s">
        <v>46</v>
      </c>
      <c r="E8" s="9">
        <v>13.063399999999998</v>
      </c>
    </row>
    <row r="9" spans="1:5" x14ac:dyDescent="0.3">
      <c r="A9" s="18" t="s">
        <v>70</v>
      </c>
      <c r="B9" s="9">
        <v>12.348600000000001</v>
      </c>
      <c r="D9" s="18" t="s">
        <v>70</v>
      </c>
      <c r="E9" s="9">
        <v>9.1677999999999997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5050-78C6-48A0-AEA3-2F1F7BC7F47B}">
  <dimension ref="A1:I13"/>
  <sheetViews>
    <sheetView workbookViewId="0">
      <selection activeCell="A12" sqref="A12:I12"/>
    </sheetView>
  </sheetViews>
  <sheetFormatPr defaultRowHeight="14.4" x14ac:dyDescent="0.3"/>
  <cols>
    <col min="1" max="1" width="16.44140625" customWidth="1"/>
    <col min="2" max="9" width="9.88671875" customWidth="1"/>
  </cols>
  <sheetData>
    <row r="1" spans="1:9" ht="22.2" customHeight="1" x14ac:dyDescent="0.3">
      <c r="A1" s="57" t="s">
        <v>47</v>
      </c>
      <c r="B1" s="58"/>
      <c r="C1" s="58"/>
      <c r="D1" s="58"/>
      <c r="E1" s="58"/>
      <c r="F1" s="58"/>
      <c r="G1" s="58"/>
      <c r="H1" s="58"/>
      <c r="I1" s="59"/>
    </row>
    <row r="2" spans="1:9" x14ac:dyDescent="0.3">
      <c r="A2" s="52" t="s">
        <v>48</v>
      </c>
      <c r="B2" s="54" t="s">
        <v>49</v>
      </c>
      <c r="C2" s="55"/>
      <c r="D2" s="55"/>
      <c r="E2" s="55"/>
      <c r="F2" s="55"/>
      <c r="G2" s="55"/>
      <c r="H2" s="55"/>
      <c r="I2" s="56"/>
    </row>
    <row r="3" spans="1:9" x14ac:dyDescent="0.3">
      <c r="A3" s="53"/>
      <c r="B3" s="16" t="s">
        <v>71</v>
      </c>
      <c r="C3" s="17" t="s">
        <v>72</v>
      </c>
      <c r="D3" s="17" t="s">
        <v>50</v>
      </c>
      <c r="E3" s="17" t="s">
        <v>51</v>
      </c>
      <c r="F3" s="17" t="s">
        <v>52</v>
      </c>
      <c r="G3" s="17" t="s">
        <v>53</v>
      </c>
      <c r="H3" s="17" t="s">
        <v>73</v>
      </c>
      <c r="I3" s="17" t="s">
        <v>54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29" t="s">
        <v>19</v>
      </c>
      <c r="B12" s="30">
        <v>219.6759000000001</v>
      </c>
      <c r="C12" s="30">
        <v>613.80720000000008</v>
      </c>
      <c r="D12" s="30">
        <v>518.54150000000016</v>
      </c>
      <c r="E12" s="30">
        <v>156.29129999999986</v>
      </c>
      <c r="F12" s="30">
        <v>152.45930000000001</v>
      </c>
      <c r="G12" s="30">
        <v>93.848400000000041</v>
      </c>
      <c r="H12" s="30">
        <v>15.329500000000003</v>
      </c>
      <c r="I12" s="30">
        <v>1769.9531000000002</v>
      </c>
    </row>
    <row r="13" spans="1:9" x14ac:dyDescent="0.3">
      <c r="A13" s="19" t="s">
        <v>55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2:A3"/>
    <mergeCell ref="B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2023-01-17T09:15:47Z</dcterms:modified>
</cp:coreProperties>
</file>