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Questa_cartella_di_lavoro"/>
  <mc:AlternateContent xmlns:mc="http://schemas.openxmlformats.org/markup-compatibility/2006">
    <mc:Choice Requires="x15">
      <x15ac:absPath xmlns:x15ac="http://schemas.microsoft.com/office/spreadsheetml/2010/11/ac" url="C:\Users\sica_f\Downloads\"/>
    </mc:Choice>
  </mc:AlternateContent>
  <xr:revisionPtr revIDLastSave="0" documentId="8_{E703C323-6A73-4A6A-81F0-6DE3CC063556}" xr6:coauthVersionLast="47" xr6:coauthVersionMax="47" xr10:uidLastSave="{00000000-0000-0000-0000-000000000000}"/>
  <bookViews>
    <workbookView xWindow="-120" yWindow="-120" windowWidth="29040" windowHeight="15840" xr2:uid="{00000000-000D-0000-FFFF-FFFF00000000}"/>
  </bookViews>
  <sheets>
    <sheet name="Istruzioni per la compilazione " sheetId="38" r:id="rId1"/>
    <sheet name="Albicocco-pesco-susino a vaso" sheetId="7" r:id="rId2"/>
    <sheet name="Albicocco-pesco-susino palmetta" sheetId="11" r:id="rId3"/>
    <sheet name="Albicocco-pesco-susino fusetto" sheetId="12" r:id="rId4"/>
    <sheet name="Albicocco-pesco-susino Ipsilon" sheetId="13" r:id="rId5"/>
    <sheet name="Ciliegio a vaso" sheetId="14" r:id="rId6"/>
    <sheet name="Ciliegio a fusetto e simili" sheetId="15" r:id="rId7"/>
    <sheet name="Ciliegio a Ipsilon" sheetId="16" r:id="rId8"/>
    <sheet name="Pero-Melo a vaso" sheetId="17" r:id="rId9"/>
    <sheet name="Pero - Melo a palmetta" sheetId="18" r:id="rId10"/>
    <sheet name="Pero-Melo a fusetto e simili" sheetId="37" r:id="rId11"/>
    <sheet name="Olivo a Vaso" sheetId="20" r:id="rId12"/>
    <sheet name="Olivo a Monocono" sheetId="21" r:id="rId13"/>
    <sheet name="Mandorlo a vaso" sheetId="22" r:id="rId14"/>
    <sheet name="Mandorlo a monocono" sheetId="23" r:id="rId15"/>
    <sheet name="Noce a vaso_piramide" sheetId="24" r:id="rId16"/>
    <sheet name="Nocciolo a vaso_alberello" sheetId="25" r:id="rId17"/>
    <sheet name="Castagno a vaso" sheetId="26" r:id="rId18"/>
    <sheet name="Melograno a vaso" sheetId="27" r:id="rId19"/>
    <sheet name="Melograno a Ipsilon" sheetId="28" r:id="rId20"/>
    <sheet name="Actinidia a pergola" sheetId="29" r:id="rId21"/>
    <sheet name="Actinidia a tendone" sheetId="30" r:id="rId22"/>
    <sheet name="Uva da tavola a tendone" sheetId="31" r:id="rId23"/>
    <sheet name="Mirtillo-ribes-uva spina a vaso" sheetId="32" r:id="rId24"/>
    <sheet name="Lampone in controspalliera" sheetId="33" r:id="rId25"/>
    <sheet name="Rovo in controspalliera" sheetId="34" r:id="rId2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5" l="1"/>
  <c r="D4" i="7"/>
  <c r="D5" i="7"/>
  <c r="J6" i="37" l="1"/>
  <c r="G6" i="37"/>
  <c r="D6" i="37"/>
  <c r="J5" i="37"/>
  <c r="G5" i="37"/>
  <c r="D5" i="37"/>
  <c r="J4" i="37"/>
  <c r="G4" i="37"/>
  <c r="D4" i="37"/>
  <c r="D4" i="34"/>
  <c r="H4" i="29"/>
  <c r="H4" i="26"/>
  <c r="H4" i="22"/>
  <c r="D4" i="22"/>
  <c r="D5" i="22"/>
  <c r="H4" i="16"/>
  <c r="D4" i="16"/>
  <c r="D4" i="14"/>
  <c r="D4" i="13"/>
  <c r="D4" i="12"/>
  <c r="D4" i="11"/>
  <c r="D5" i="11"/>
  <c r="D4" i="15"/>
  <c r="H4" i="21"/>
  <c r="J5" i="12"/>
  <c r="K4" i="34"/>
  <c r="H4" i="34"/>
  <c r="K4" i="33"/>
  <c r="H4" i="33"/>
  <c r="D4" i="33"/>
  <c r="K5" i="32"/>
  <c r="H5" i="32"/>
  <c r="D5" i="32"/>
  <c r="K4" i="32"/>
  <c r="H4" i="32"/>
  <c r="D4" i="32"/>
  <c r="J4" i="31"/>
  <c r="G4" i="31"/>
  <c r="D4" i="31"/>
  <c r="K4" i="30"/>
  <c r="H4" i="30"/>
  <c r="D4" i="30"/>
  <c r="K6" i="29"/>
  <c r="H6" i="29"/>
  <c r="D6" i="29"/>
  <c r="K5" i="29"/>
  <c r="H5" i="29"/>
  <c r="D5" i="29"/>
  <c r="K4" i="29"/>
  <c r="D4" i="29"/>
  <c r="N4" i="28"/>
  <c r="K4" i="28"/>
  <c r="H4" i="28"/>
  <c r="D4" i="28"/>
  <c r="M4" i="27"/>
  <c r="J4" i="27"/>
  <c r="G4" i="27"/>
  <c r="D4" i="27"/>
  <c r="H5" i="26"/>
  <c r="D5" i="26"/>
  <c r="D4" i="26"/>
  <c r="H6" i="25"/>
  <c r="D6" i="25"/>
  <c r="H5" i="25"/>
  <c r="D5" i="25"/>
  <c r="H4" i="25"/>
  <c r="D4" i="25"/>
  <c r="G6" i="24"/>
  <c r="D6" i="24"/>
  <c r="G5" i="24"/>
  <c r="D5" i="24"/>
  <c r="G4" i="24"/>
  <c r="D4" i="24"/>
  <c r="H5" i="23"/>
  <c r="D5" i="23"/>
  <c r="H4" i="23"/>
  <c r="D4" i="23"/>
  <c r="H5" i="22"/>
  <c r="H6" i="21"/>
  <c r="D6" i="21"/>
  <c r="H5" i="21"/>
  <c r="D5" i="21"/>
  <c r="D4" i="21"/>
  <c r="H5" i="20"/>
  <c r="D5" i="20"/>
  <c r="H4" i="20"/>
  <c r="D4" i="20"/>
  <c r="D5" i="18"/>
  <c r="H5" i="18"/>
  <c r="K5" i="18"/>
  <c r="K4" i="18"/>
  <c r="H4" i="18"/>
  <c r="D4" i="18"/>
  <c r="N4" i="17"/>
  <c r="K4" i="17"/>
  <c r="H4" i="17"/>
  <c r="D4" i="17"/>
  <c r="N4" i="16"/>
  <c r="K4" i="16"/>
  <c r="K6" i="15"/>
  <c r="H6" i="15"/>
  <c r="D6" i="15"/>
  <c r="K5" i="15"/>
  <c r="H5" i="15"/>
  <c r="D5" i="15"/>
  <c r="K4" i="15"/>
  <c r="D6" i="14"/>
  <c r="M6" i="14"/>
  <c r="J6" i="14"/>
  <c r="G6" i="14"/>
  <c r="M5" i="14"/>
  <c r="J5" i="14"/>
  <c r="G5" i="14"/>
  <c r="D5" i="14"/>
  <c r="M4" i="14"/>
  <c r="J4" i="14"/>
  <c r="G4" i="14"/>
  <c r="M4" i="13"/>
  <c r="J4" i="13"/>
  <c r="G4" i="13"/>
  <c r="J6" i="12"/>
  <c r="G6" i="12"/>
  <c r="D6" i="12"/>
  <c r="G5" i="12"/>
  <c r="D5" i="12"/>
  <c r="J4" i="12"/>
  <c r="G4" i="12"/>
  <c r="G4" i="11"/>
  <c r="J5" i="11"/>
  <c r="G5" i="11"/>
  <c r="J4" i="11"/>
  <c r="M5" i="7"/>
  <c r="M4" i="7"/>
  <c r="J5" i="7"/>
  <c r="J4" i="7"/>
  <c r="G5" i="7"/>
  <c r="G4" i="7"/>
  <c r="L5" i="32" l="1"/>
  <c r="L4" i="29"/>
  <c r="I5" i="25"/>
  <c r="I4" i="22"/>
  <c r="K6" i="37"/>
  <c r="K5" i="37"/>
  <c r="K4" i="37"/>
  <c r="L4" i="34"/>
  <c r="L5" i="34" s="1"/>
  <c r="L4" i="32"/>
  <c r="K4" i="31"/>
  <c r="K5" i="31" s="1"/>
  <c r="L6" i="29"/>
  <c r="O4" i="17"/>
  <c r="O5" i="17" s="1"/>
  <c r="N4" i="27"/>
  <c r="N5" i="27" s="1"/>
  <c r="I5" i="26"/>
  <c r="I6" i="25"/>
  <c r="I4" i="23"/>
  <c r="I5" i="23"/>
  <c r="N4" i="14"/>
  <c r="N5" i="14"/>
  <c r="N5" i="7"/>
  <c r="H4" i="24"/>
  <c r="H5" i="24"/>
  <c r="H6" i="24"/>
  <c r="K6" i="12"/>
  <c r="I4" i="20"/>
  <c r="I5" i="20"/>
  <c r="I5" i="22"/>
  <c r="I4" i="21"/>
  <c r="I5" i="21"/>
  <c r="I6" i="21"/>
  <c r="L5" i="18"/>
  <c r="L4" i="33"/>
  <c r="L5" i="33" s="1"/>
  <c r="L4" i="30"/>
  <c r="L5" i="30" s="1"/>
  <c r="L5" i="29"/>
  <c r="O4" i="28"/>
  <c r="O5" i="28" s="1"/>
  <c r="I4" i="26"/>
  <c r="I4" i="25"/>
  <c r="L4" i="18"/>
  <c r="O4" i="16"/>
  <c r="O5" i="16" s="1"/>
  <c r="L4" i="15"/>
  <c r="L6" i="15"/>
  <c r="L5" i="15"/>
  <c r="N6" i="14"/>
  <c r="N4" i="13"/>
  <c r="N5" i="13" s="1"/>
  <c r="K5" i="12"/>
  <c r="K4" i="12"/>
  <c r="K5" i="11"/>
  <c r="K4" i="11"/>
  <c r="N4" i="7"/>
  <c r="L6" i="32" l="1"/>
  <c r="I6" i="22"/>
  <c r="N6" i="7"/>
  <c r="K7" i="37"/>
  <c r="L7" i="29"/>
  <c r="L6" i="18"/>
  <c r="I6" i="26"/>
  <c r="I7" i="25"/>
  <c r="I6" i="23"/>
  <c r="N7" i="14"/>
  <c r="H7" i="24"/>
  <c r="I6" i="20"/>
  <c r="I7" i="21"/>
  <c r="L7" i="15"/>
  <c r="K7" i="12"/>
  <c r="K6" i="11"/>
</calcChain>
</file>

<file path=xl/sharedStrings.xml><?xml version="1.0" encoding="utf-8"?>
<sst xmlns="http://schemas.openxmlformats.org/spreadsheetml/2006/main" count="507" uniqueCount="143">
  <si>
    <t>Le tabelle che seguono riportano le informazioni utili per richiedere il contributo per un investimento relativo agli impianti arborei. Le informazioni riportate nelle tabelle UCS, che seguono, sono consultabili nel documento allegato alla vers.11.1 del PSR " METODOLOGIA PER L'INDIVIDUAZIONE DELLE UNITA' DI COSTO STANDARD (UCS) PER I NUOVI IMPIANTI ARBOREI, PER LA MISURA 4 DEI PSR"   redatti dalla RRN/ISMEA  (allegato 23) consultabile al seguente link: https://agricoltura.regione.emilia-romagna.it/psr-2014-2020/doc/testo-del-psr-e-allegati/testo-del-psr-versione-11-1_versione-vigente/allegati-al-psr-versione-11-1</t>
  </si>
  <si>
    <t>ISTRUZIONI OPERATIVE PER LA COMPILAZIONE DELLE TABELLE UCS -IMPIANTI ARBOREI</t>
  </si>
  <si>
    <t>Per la compilazione delle Tabelle UCS è necessario seguire i passaggi consultabili nell'allegato 24 al link:  https://agricoltura.regione.emilia-romagna.it/psr-2014-2020/doc/testo-del-psr-e-allegati/testo-del-psr-versione-11-1_versione-vigente/allegati-al-psr-versione-11-1</t>
  </si>
  <si>
    <t>1 - Individuare il foglio .xls con la coltura e la forma di allevamento per cui viene richiesto il contributo;</t>
  </si>
  <si>
    <t>2- Individuare la / le classe /i di densità dell'impianto arboreo, laddove presenti;</t>
  </si>
  <si>
    <t>3- Compilare la cella  della superficie (Ha) dell'impianto arboreo su cui viene richiesto l'investimento;</t>
  </si>
  <si>
    <t>4- Valutare gli importi aggiuntivi (scasso, impianto antigrandine) per cui viene richiesto il beneficio;</t>
  </si>
  <si>
    <t xml:space="preserve">5 - Compilare la cella della superficie (Ha) in corrispondenza dell'importo aggiuntivo (scasso, antigrandine); </t>
  </si>
  <si>
    <r>
      <t>6- Importo totale dell'investimento (</t>
    </r>
    <r>
      <rPr>
        <sz val="12"/>
        <color theme="1"/>
        <rFont val="Calibri"/>
        <family val="2"/>
      </rPr>
      <t>€), comprensivo di tutte le voci inserite;</t>
    </r>
  </si>
  <si>
    <t>7- Inserire eventuali note/osservazioni utili ai fini istruttori;</t>
  </si>
  <si>
    <t>8 -Stampa e firma del documento. Il documento dovrà essere allegato e caricato in formato .pdf sul SIAG  (quadro allegati) in fase di compilazione della domanda di sostegno , come previsto alla lettera f) del punto 17.2 dell'avviso pubblico</t>
  </si>
  <si>
    <t>INFORMAZIONI AGGIUNTIVE PER COMPILAZIONE DELLE TABELLE UCS - IMPIANTI ARBOREI</t>
  </si>
  <si>
    <t>1 - La richiesta dell'importo aggiuntivo SCASSO, ai fini dell'erogazione del contributo, dovrà essere accompagnato da apposita documentazione (punto 17.2 del bando). La georeferenzazione fotografica dovrà evidenziare le particelle interessate;</t>
  </si>
  <si>
    <t>2 -Il costo dell'investimento di un impianto antigrandine, laddove previsto, potrà essere richiesto anche singolarmente su un frutteto già esistente.</t>
  </si>
  <si>
    <t xml:space="preserve">Tabella 1 - "Metodologia per l'individuazione delle unità di costo standard (UCS) per i nuovi impianti arborei, per la misura 4 dei PSR - Aggiornamento 2020"  </t>
  </si>
  <si>
    <t>Coltura</t>
  </si>
  <si>
    <t>Importo unitario (€/Ha)</t>
  </si>
  <si>
    <t>Sup. (Ha)</t>
  </si>
  <si>
    <t>Importo parz. investimento (Impianto base)</t>
  </si>
  <si>
    <t>Scasso (€/Ha)</t>
  </si>
  <si>
    <t>Importo parz. scasso</t>
  </si>
  <si>
    <t>Impianto Antigrandine Cemento (€/Ha)</t>
  </si>
  <si>
    <t>Importo parz. Antigrandine Cemento  (€)</t>
  </si>
  <si>
    <t>Impianto Antigrandine Legno (€/Ha)</t>
  </si>
  <si>
    <t>Importo parz.   Antigrandine Legno  (€)</t>
  </si>
  <si>
    <t>Importo totale investimento (con accessori)</t>
  </si>
  <si>
    <t>Albicocco-Pesco-Susino a vaso</t>
  </si>
  <si>
    <t xml:space="preserve"> fino a 667 piante/Ha</t>
  </si>
  <si>
    <t xml:space="preserve"> da 668 piante/Ha</t>
  </si>
  <si>
    <t>Totale generale</t>
  </si>
  <si>
    <t>Note e osservazioni</t>
  </si>
  <si>
    <t>Luogo e Data</t>
  </si>
  <si>
    <t xml:space="preserve"> Firma</t>
  </si>
  <si>
    <t>Tabella 2 - "Metodologia per l'individuazione delle unità di costo standard (UCS) per i nuovi impianti arborei, per la misura 4 dei PSR - Aggiornamento 2020" (RRN)</t>
  </si>
  <si>
    <t>COLTURA</t>
  </si>
  <si>
    <t>Scasso (€/HA)</t>
  </si>
  <si>
    <t>Imp. Antigrandine (€/Ha)</t>
  </si>
  <si>
    <t>Importo parz.  Antigrandine   (€)</t>
  </si>
  <si>
    <t xml:space="preserve">Albicocco-Pesco-Susino a palmetta  </t>
  </si>
  <si>
    <t xml:space="preserve"> fino a 917 piante/Ha</t>
  </si>
  <si>
    <t>da 918 piante/Ha</t>
  </si>
  <si>
    <t>Totale Generale</t>
  </si>
  <si>
    <t>Tabella 3 - "Metodologia per l'individuazione delle unità di costo standard (UCS) per i nuovi impianti arborei, per la misura 4 dei PSR - Aggiornamento 2020" (RRN)</t>
  </si>
  <si>
    <r>
      <t>Albicocco-Pesco-Susino a fusetto  (e simili</t>
    </r>
    <r>
      <rPr>
        <b/>
        <vertAlign val="superscript"/>
        <sz val="11"/>
        <color theme="1"/>
        <rFont val="Times New Roman"/>
        <family val="1"/>
      </rPr>
      <t>2</t>
    </r>
    <r>
      <rPr>
        <b/>
        <sz val="11"/>
        <color theme="1"/>
        <rFont val="Times New Roman"/>
        <family val="1"/>
      </rPr>
      <t>)</t>
    </r>
  </si>
  <si>
    <t xml:space="preserve"> fino a 1334 piante/Ha</t>
  </si>
  <si>
    <t xml:space="preserve"> da 1335 a 2084 piante/Ha</t>
  </si>
  <si>
    <t xml:space="preserve"> da 2085 piante/Ha</t>
  </si>
  <si>
    <t>2  Per forme di allevamento simili al fusetto si intendono spindel e sue varianti, biasse, sistemi a V, a Y, ecc.)</t>
  </si>
  <si>
    <t>Note e Osservazioni</t>
  </si>
  <si>
    <t>Tabella 4- "Metodologia per l'individuazione delle unità di costo standard (UCS) per i nuovi impianti arborei, per la misura 4 dei PSR - Aggiornamento 2020" (RRN)</t>
  </si>
  <si>
    <t>Impianto Antigrandine Cemento (€/ha)</t>
  </si>
  <si>
    <r>
      <t>Albicocco-Pesco-Susino a Ipsilon</t>
    </r>
    <r>
      <rPr>
        <b/>
        <vertAlign val="superscript"/>
        <sz val="8"/>
        <color theme="1"/>
        <rFont val="Calibri"/>
        <family val="2"/>
        <scheme val="minor"/>
      </rPr>
      <t>3</t>
    </r>
  </si>
  <si>
    <r>
      <t xml:space="preserve">3 </t>
    </r>
    <r>
      <rPr>
        <sz val="8"/>
        <color theme="1"/>
        <rFont val="Calibri"/>
        <family val="2"/>
        <scheme val="minor"/>
      </rPr>
      <t xml:space="preserve"> Per l’impianto a Ipsilon (tatura trellis) è stata individuata la densità standard di 1667 piante/Ha (4x1,5)</t>
    </r>
  </si>
  <si>
    <t>Tabella 5 - "Metodologia per l'individuazione delle unità di costo standard (UCS) per i nuovi impianti arborei, per la misura 4 dei PSR - Aggiornamento 2020" (RRN)</t>
  </si>
  <si>
    <t>Sup. (HA)</t>
  </si>
  <si>
    <t>Impianto Antigrandine Cemento(€/Ha)</t>
  </si>
  <si>
    <t>Impianto Antigrandile Legno(€/Ha)</t>
  </si>
  <si>
    <t>Ciliegio a vaso</t>
  </si>
  <si>
    <t xml:space="preserve"> fino a 500 piante/Ha</t>
  </si>
  <si>
    <t xml:space="preserve"> da 501 a 750 piante/Ha</t>
  </si>
  <si>
    <t xml:space="preserve"> da 751 piante/Ha</t>
  </si>
  <si>
    <t>Firma</t>
  </si>
  <si>
    <t>Tabella 6 - "Metodologia per l'individuazione delle unità di costo standard (UCS) per i nuovi impianti arborei, per la misura 4 dei PSR - Aggiornamento 2020" (RRN)</t>
  </si>
  <si>
    <r>
      <t>Ciliegio a fusetto (e simili</t>
    </r>
    <r>
      <rPr>
        <b/>
        <vertAlign val="superscript"/>
        <sz val="11"/>
        <color theme="1"/>
        <rFont val="Calibri"/>
        <family val="2"/>
        <scheme val="minor"/>
      </rPr>
      <t>4</t>
    </r>
    <r>
      <rPr>
        <b/>
        <sz val="11"/>
        <color theme="1"/>
        <rFont val="Calibri"/>
        <family val="2"/>
        <scheme val="minor"/>
      </rPr>
      <t>)</t>
    </r>
  </si>
  <si>
    <t xml:space="preserve"> fino a 1167 piante/Ha</t>
  </si>
  <si>
    <t xml:space="preserve"> da 1168 a 1786 piante/Ha</t>
  </si>
  <si>
    <t xml:space="preserve"> da 1787 piante/Ha</t>
  </si>
  <si>
    <r>
      <rPr>
        <vertAlign val="superscript"/>
        <sz val="8"/>
        <color theme="1"/>
        <rFont val="Calibri"/>
        <family val="2"/>
        <scheme val="minor"/>
      </rPr>
      <t xml:space="preserve">4 </t>
    </r>
    <r>
      <rPr>
        <sz val="8"/>
        <color theme="1"/>
        <rFont val="Calibri"/>
        <family val="2"/>
        <scheme val="minor"/>
      </rPr>
      <t>Per forme di allevamento simili al fusetto di intendono spindel e sue varianti, biasse, sistemi a V, a Y, ecc.</t>
    </r>
  </si>
  <si>
    <t>Tabella 7 - "Metodologia per l'individuazione delle unità di costo standard (UCS) per i nuovi impianti arborei, per la misura 4 dei PSR - Aggiornamento 2020" (RRN)</t>
  </si>
  <si>
    <r>
      <t>Ciliegio a Ipsilon</t>
    </r>
    <r>
      <rPr>
        <b/>
        <vertAlign val="superscript"/>
        <sz val="11"/>
        <color theme="1"/>
        <rFont val="Calibri"/>
        <family val="2"/>
        <scheme val="minor"/>
      </rPr>
      <t>5</t>
    </r>
  </si>
  <si>
    <r>
      <t xml:space="preserve">5 </t>
    </r>
    <r>
      <rPr>
        <sz val="8"/>
        <color theme="1"/>
        <rFont val="Calibri"/>
        <family val="2"/>
        <scheme val="minor"/>
      </rPr>
      <t xml:space="preserve"> Per l’impianto a Ipsilon (tatura trellis) è stata individuata la densità standard di 1667 piante/Ha (4x1,5)</t>
    </r>
  </si>
  <si>
    <t>Tabella 8 - "Metodologia per l'individuazione delle unità di costo standard (UCS) per i nuovi impianti arborei, per la misura 4 dei PSR - Aggiornamento 2020" (RRN)</t>
  </si>
  <si>
    <r>
      <t>Pero-Melo a vaso</t>
    </r>
    <r>
      <rPr>
        <b/>
        <vertAlign val="superscript"/>
        <sz val="11"/>
        <color theme="1"/>
        <rFont val="Calibri"/>
        <family val="2"/>
        <scheme val="minor"/>
      </rPr>
      <t>6</t>
    </r>
  </si>
  <si>
    <r>
      <t xml:space="preserve">6 </t>
    </r>
    <r>
      <rPr>
        <sz val="8"/>
        <color theme="1"/>
        <rFont val="Calibri"/>
        <family val="2"/>
        <scheme val="minor"/>
      </rPr>
      <t xml:space="preserve"> Per l’impianto a vaso è stata individuata la densità standard di 833 piante/Ha (4x3)</t>
    </r>
  </si>
  <si>
    <t>Tabella 9 - "Metodologia per l'individuazione delle unità di costo standard (UCS) per i nuovi impianti arborei, per la misura 4 dei PSR - Aggiornamento 2020" (RRN)</t>
  </si>
  <si>
    <t>Scasso (€)</t>
  </si>
  <si>
    <t>Pero-Melo a palmetta</t>
  </si>
  <si>
    <t xml:space="preserve"> fino a 1405 piante/Ha</t>
  </si>
  <si>
    <t xml:space="preserve"> da 1406 piante/Ha</t>
  </si>
  <si>
    <t>Tabella 10 - "Metodologia per l'individuazione delle unità di costo standard (UCS) per i nuovi impianti arborei, per la misura 4 dei PSR - Aggiornamento 2020" (RRN)</t>
  </si>
  <si>
    <r>
      <t xml:space="preserve">Pero-Melo a fusetto (e simili </t>
    </r>
    <r>
      <rPr>
        <b/>
        <vertAlign val="superscript"/>
        <sz val="9"/>
        <color theme="1"/>
        <rFont val="Calibri"/>
        <family val="2"/>
        <scheme val="minor"/>
      </rPr>
      <t>7  )</t>
    </r>
  </si>
  <si>
    <t xml:space="preserve"> fino a 2024 piante/Ha</t>
  </si>
  <si>
    <t xml:space="preserve"> da 2025 a 3274 piante/Ha</t>
  </si>
  <si>
    <t xml:space="preserve"> da 3275 piante/Ha</t>
  </si>
  <si>
    <r>
      <rPr>
        <vertAlign val="superscript"/>
        <sz val="8"/>
        <color theme="1"/>
        <rFont val="Calibri"/>
        <family val="2"/>
        <scheme val="minor"/>
      </rPr>
      <t xml:space="preserve">7 </t>
    </r>
    <r>
      <rPr>
        <sz val="8"/>
        <color theme="1"/>
        <rFont val="Calibri"/>
        <family val="2"/>
        <scheme val="minor"/>
      </rPr>
      <t>Per forme di allevamento simili al fusetto di intendono spindel e sue varianti, biasse, sistemi a V, a Y, ecc.</t>
    </r>
  </si>
  <si>
    <t>Tabella 11 -"Metodologia per l'individuazione delle unità di costo standard (UCS) per i nuovi impianti arborei, per la misura 4 dei PSR - Aggiornamento 2020" (RRN)</t>
  </si>
  <si>
    <t>Olivo a vaso</t>
  </si>
  <si>
    <t xml:space="preserve"> fino a 388 piante/Ha</t>
  </si>
  <si>
    <t xml:space="preserve"> da 389 piante/Ha</t>
  </si>
  <si>
    <t>Tabella 12- "Metodologia per l'individuazione delle unità di costo standard (UCS) per i nuovi impianti arborei, per la misura 4 dei PSR - Aggiornamento 2020" (RRN)</t>
  </si>
  <si>
    <t>Olivo a monocono</t>
  </si>
  <si>
    <t>fino a 1389 piante/Ha</t>
  </si>
  <si>
    <t xml:space="preserve"> da 1390 a 1846 piante/Ha</t>
  </si>
  <si>
    <t xml:space="preserve"> da 1847 piante/Ha</t>
  </si>
  <si>
    <t>Tabella 13 - "Metodologia per l'individuazione delle unità di costo standard (UCS) per i nuovi impianti arborei, per la misura 4 dei PSR - Aggiornamento 2020" (RRN)</t>
  </si>
  <si>
    <t>Mandorlo a vaso</t>
  </si>
  <si>
    <t xml:space="preserve"> fino a 450 piante/Ha</t>
  </si>
  <si>
    <t xml:space="preserve"> da 451 piante/HA</t>
  </si>
  <si>
    <t>Tabella 14 - "Metodologia per l'individuazione delle unità di costo standard (UCS) per i nuovi impianti arborei, per la misura 4 dei PSR - Aggiornamento 2020" (RRN)</t>
  </si>
  <si>
    <t>Mandorlo a monocono</t>
  </si>
  <si>
    <t xml:space="preserve"> fino a 1846 piante/Ha</t>
  </si>
  <si>
    <t>Tabella 15- "Metodologia per l'individuazione delle unità di costo standard (UCS) per i nuovi impianti arborei, per la misura 4 dei PSR - Aggiornamento 2020" (RRN)</t>
  </si>
  <si>
    <t>Noce a vaso/piramide</t>
  </si>
  <si>
    <t xml:space="preserve"> fino a 154 piante/Ha</t>
  </si>
  <si>
    <t xml:space="preserve"> da 155 a 261 piante/Ha</t>
  </si>
  <si>
    <t xml:space="preserve"> da 262 piante/Ha</t>
  </si>
  <si>
    <t>Tabella 16- "Metodologia per l'individuazione delle unità di costo standard (UCS) per i nuovi impianti arborei, per la misura 4 dei PSR - Aggiornamento 2020" (RRN)</t>
  </si>
  <si>
    <t>Nocciolo a vaso/alberello</t>
  </si>
  <si>
    <t xml:space="preserve"> fino a 513piante/Ha</t>
  </si>
  <si>
    <t xml:space="preserve"> da 514 a 729 piante/Ha</t>
  </si>
  <si>
    <t>da 730 piante/Ha</t>
  </si>
  <si>
    <t>Tabella 17- "Metodologia per l'individuazione delle unità di costo standard (UCS) per i nuovi impianti arborei, per la misura 4 dei PSR - Aggiornamento 2020" (RRN)</t>
  </si>
  <si>
    <t>Castagno a vaso</t>
  </si>
  <si>
    <t>fino a 128 piante/Ha</t>
  </si>
  <si>
    <t>da 129 piante/Ha</t>
  </si>
  <si>
    <t>Tabella 18 - "Metodologia per l'individuazione delle unità di costo standard (UCS) per i nuovi impianti arborei, per la misura 4 dei PSR - Aggiornamento 2020" (RRN)</t>
  </si>
  <si>
    <r>
      <t xml:space="preserve">Melograno a vaso </t>
    </r>
    <r>
      <rPr>
        <b/>
        <vertAlign val="superscript"/>
        <sz val="8"/>
        <color theme="1"/>
        <rFont val="Calibri"/>
        <family val="2"/>
        <scheme val="minor"/>
      </rPr>
      <t>8</t>
    </r>
  </si>
  <si>
    <r>
      <rPr>
        <vertAlign val="superscript"/>
        <sz val="8"/>
        <color theme="1"/>
        <rFont val="Calibri"/>
        <family val="2"/>
        <scheme val="minor"/>
      </rPr>
      <t xml:space="preserve">8 </t>
    </r>
    <r>
      <rPr>
        <sz val="8"/>
        <color theme="1"/>
        <rFont val="Calibri"/>
        <family val="2"/>
        <scheme val="minor"/>
      </rPr>
      <t>Per l’impianto a vaso è stata individuata la densità standard di 667 piante/Ha (5x3)</t>
    </r>
  </si>
  <si>
    <t>Tabella 19 - "Metodologia per l'individuazione delle unità di costo standard (UCS) per i nuovi impianti arborei, per la misura 4 dei PSR - Aggiornamento 2020" (RRN)</t>
  </si>
  <si>
    <r>
      <t xml:space="preserve">Melograno a Ipsilon </t>
    </r>
    <r>
      <rPr>
        <b/>
        <vertAlign val="superscript"/>
        <sz val="11"/>
        <color theme="1"/>
        <rFont val="Calibri"/>
        <family val="2"/>
        <scheme val="minor"/>
      </rPr>
      <t>9</t>
    </r>
  </si>
  <si>
    <r>
      <rPr>
        <vertAlign val="superscript"/>
        <sz val="8"/>
        <color theme="1"/>
        <rFont val="Calibri"/>
        <family val="2"/>
        <scheme val="minor"/>
      </rPr>
      <t>9</t>
    </r>
    <r>
      <rPr>
        <sz val="8"/>
        <color theme="1"/>
        <rFont val="Calibri"/>
        <family val="2"/>
        <scheme val="minor"/>
      </rPr>
      <t xml:space="preserve"> Per l’impianto a Ipsilon (tatura trellis) è stata individuata la densità standard di 476 piante/Ha (6x3,5)</t>
    </r>
  </si>
  <si>
    <t>Tabella 20 - "Metodologia per l'individuazione delle unità di costo standard (UCS) per i nuovi impianti arborei, per la misura 4 dei PSR - Aggiornamento 2020" (RRN)</t>
  </si>
  <si>
    <t>Actinidia a pergola</t>
  </si>
  <si>
    <t>fino a 584 piante/Ha</t>
  </si>
  <si>
    <t>da 585 a 734 piante/Ha</t>
  </si>
  <si>
    <t xml:space="preserve"> da 735 piante/Ha</t>
  </si>
  <si>
    <t>Tabella 21 - "Metodologia per l'individuazione delle unità di costo standard (UCS) per i nuovi impianti arborei, per la misura 4 dei PSR - Aggiornamento 2020" (RRN)</t>
  </si>
  <si>
    <r>
      <t xml:space="preserve">Actinidia a tendone </t>
    </r>
    <r>
      <rPr>
        <b/>
        <vertAlign val="superscript"/>
        <sz val="11"/>
        <color theme="1"/>
        <rFont val="Calibri"/>
        <family val="2"/>
        <scheme val="minor"/>
      </rPr>
      <t>10</t>
    </r>
  </si>
  <si>
    <r>
      <t xml:space="preserve">10  </t>
    </r>
    <r>
      <rPr>
        <sz val="8"/>
        <color theme="1"/>
        <rFont val="Calibri"/>
        <family val="2"/>
        <scheme val="minor"/>
      </rPr>
      <t>Per l’impianto di actinidia a tendone è stata individuata la densità standard di 400 piante/Ha (5x5)</t>
    </r>
  </si>
  <si>
    <t>Tabella 22 - "Metodologia per l'individuazione delle unità di costo standard (UCS) per i nuovi impianti arborei, per la misura 4 dei PSR - Aggiornamento 2020" (RRN)</t>
  </si>
  <si>
    <r>
      <t xml:space="preserve">Uva da tavola a tendone </t>
    </r>
    <r>
      <rPr>
        <b/>
        <vertAlign val="superscript"/>
        <sz val="9"/>
        <color theme="1"/>
        <rFont val="Calibri"/>
        <family val="2"/>
        <scheme val="minor"/>
      </rPr>
      <t>11</t>
    </r>
  </si>
  <si>
    <r>
      <t xml:space="preserve">11  </t>
    </r>
    <r>
      <rPr>
        <sz val="8"/>
        <color theme="1"/>
        <rFont val="Calibri"/>
        <family val="2"/>
        <scheme val="minor"/>
      </rPr>
      <t>Per l’impianto di uva da tavola a tendone è stata individuata la densità standard di 1600 piante/Ha (2,5x2,5)</t>
    </r>
  </si>
  <si>
    <t>Tabella 23 - "Metodologia per l'individuazione delle unità di costo standard (UCS) per i nuovi impianti arborei, per la misura 4 dei PSR - Aggiornamento 2020" (RRN)</t>
  </si>
  <si>
    <t>SUPERFICIE (ha)</t>
  </si>
  <si>
    <t>Mirtillo-Ribes-Uva spina a vaso</t>
  </si>
  <si>
    <t xml:space="preserve"> fino a 3000 piante/Ha</t>
  </si>
  <si>
    <t>da 3001 piante/Ha</t>
  </si>
  <si>
    <t>Tabella 24 - "Metodologia per l'individuazione delle unità di costo standard (UCS) per i nuovi impianti arborei, per la misura 4 dei PSR - Aggiornamento 2020" (RRN)</t>
  </si>
  <si>
    <r>
      <t xml:space="preserve">Lampone in controspalliera </t>
    </r>
    <r>
      <rPr>
        <b/>
        <vertAlign val="superscript"/>
        <sz val="11"/>
        <color theme="1"/>
        <rFont val="Calibri"/>
        <family val="2"/>
        <scheme val="minor"/>
      </rPr>
      <t>12</t>
    </r>
  </si>
  <si>
    <r>
      <rPr>
        <vertAlign val="superscript"/>
        <sz val="8"/>
        <color theme="1"/>
        <rFont val="Calibri"/>
        <family val="2"/>
        <scheme val="minor"/>
      </rPr>
      <t xml:space="preserve">12 </t>
    </r>
    <r>
      <rPr>
        <sz val="8"/>
        <color theme="1"/>
        <rFont val="Calibri"/>
        <family val="2"/>
        <scheme val="minor"/>
      </rPr>
      <t>Per l’impianto di lampone in controspalliera è stata individuata la densità standard di 8000 piante/Ha (2,5x0,5)</t>
    </r>
  </si>
  <si>
    <t>Tabella 25 - "Metodologia per l'individuazione delle unità di costo standard (UCS) per i nuovi impianti arborei, per la misura 4 dei PSR - Aggiornamento 2020" (RRN)</t>
  </si>
  <si>
    <r>
      <t xml:space="preserve">Rovo in controspalliera </t>
    </r>
    <r>
      <rPr>
        <b/>
        <vertAlign val="superscript"/>
        <sz val="11"/>
        <color theme="1"/>
        <rFont val="Calibri"/>
        <family val="2"/>
        <scheme val="minor"/>
      </rPr>
      <t>13</t>
    </r>
  </si>
  <si>
    <r>
      <rPr>
        <vertAlign val="superscript"/>
        <sz val="8"/>
        <color theme="1"/>
        <rFont val="Calibri"/>
        <family val="2"/>
        <scheme val="minor"/>
      </rPr>
      <t xml:space="preserve">13 </t>
    </r>
    <r>
      <rPr>
        <sz val="8"/>
        <color theme="1"/>
        <rFont val="Calibri"/>
        <family val="2"/>
        <scheme val="minor"/>
      </rPr>
      <t>Per l’impianto di rovo in controspalliera è stata individuata la densità standard di 1667 piante/Ha (3x2)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</si>
</sst>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26" x14ac:knownFonts="1">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1"/>
      <color theme="1"/>
      <name val="Times New Roman"/>
      <family val="1"/>
    </font>
    <font>
      <b/>
      <sz val="9"/>
      <color theme="1"/>
      <name val="Calibri"/>
      <family val="2"/>
      <scheme val="minor"/>
    </font>
    <font>
      <sz val="9"/>
      <color theme="1"/>
      <name val="Calibri"/>
      <family val="2"/>
      <scheme val="minor"/>
    </font>
    <font>
      <b/>
      <sz val="10"/>
      <color theme="1"/>
      <name val="Calibri"/>
      <family val="2"/>
      <scheme val="minor"/>
    </font>
    <font>
      <b/>
      <sz val="8"/>
      <color theme="1"/>
      <name val="Times New Roman"/>
      <family val="1"/>
    </font>
    <font>
      <b/>
      <sz val="9"/>
      <color theme="1"/>
      <name val="Times New Roman"/>
      <family val="1"/>
    </font>
    <font>
      <b/>
      <sz val="8"/>
      <color theme="1"/>
      <name val="Calibri"/>
      <family val="2"/>
      <scheme val="minor"/>
    </font>
    <font>
      <vertAlign val="superscript"/>
      <sz val="8"/>
      <color theme="1"/>
      <name val="Calibri"/>
      <family val="2"/>
      <scheme val="minor"/>
    </font>
    <font>
      <b/>
      <sz val="10"/>
      <color theme="1"/>
      <name val="Times New Roman"/>
      <family val="1"/>
    </font>
    <font>
      <b/>
      <vertAlign val="superscript"/>
      <sz val="8"/>
      <color theme="1"/>
      <name val="Calibri"/>
      <family val="2"/>
      <scheme val="minor"/>
    </font>
    <font>
      <sz val="11"/>
      <color theme="1"/>
      <name val="Times New Roman"/>
      <family val="1"/>
    </font>
    <font>
      <b/>
      <vertAlign val="superscript"/>
      <sz val="11"/>
      <color theme="1"/>
      <name val="Times New Roman"/>
      <family val="1"/>
    </font>
    <font>
      <vertAlign val="superscript"/>
      <sz val="11"/>
      <color theme="1"/>
      <name val="Times New Roman"/>
      <family val="1"/>
    </font>
    <font>
      <b/>
      <vertAlign val="superscript"/>
      <sz val="9"/>
      <color theme="1"/>
      <name val="Calibri"/>
      <family val="2"/>
      <scheme val="minor"/>
    </font>
    <font>
      <sz val="10"/>
      <color theme="1"/>
      <name val="Calibri"/>
      <family val="2"/>
      <scheme val="minor"/>
    </font>
    <font>
      <b/>
      <sz val="12"/>
      <color theme="1"/>
      <name val="Calibri"/>
      <family val="2"/>
      <scheme val="minor"/>
    </font>
    <font>
      <b/>
      <sz val="12"/>
      <color rgb="FF000000"/>
      <name val="Calibri"/>
      <family val="2"/>
      <scheme val="minor"/>
    </font>
    <font>
      <sz val="12"/>
      <color theme="1"/>
      <name val="Calibri"/>
      <family val="2"/>
    </font>
    <font>
      <sz val="12"/>
      <color theme="1"/>
      <name val="Calibri"/>
      <family val="2"/>
      <scheme val="minor"/>
    </font>
    <font>
      <u val="double"/>
      <sz val="12"/>
      <color rgb="FFFF0000"/>
      <name val="Calibri"/>
      <family val="2"/>
      <scheme val="minor"/>
    </font>
    <font>
      <sz val="12"/>
      <color rgb="FF000000"/>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9"/>
        <bgColor indexed="64"/>
      </patternFill>
    </fill>
    <fill>
      <patternFill patternType="solid">
        <fgColor theme="7"/>
        <bgColor indexed="64"/>
      </patternFill>
    </fill>
    <fill>
      <patternFill patternType="solid">
        <fgColor rgb="FF92D05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7" tint="-0.249977111117893"/>
        <bgColor indexed="64"/>
      </patternFill>
    </fill>
    <fill>
      <patternFill patternType="solid">
        <fgColor rgb="FF00B0F0"/>
        <bgColor indexed="64"/>
      </patternFill>
    </fill>
    <fill>
      <patternFill patternType="solid">
        <fgColor theme="2" tint="-0.249977111117893"/>
        <bgColor indexed="64"/>
      </patternFill>
    </fill>
    <fill>
      <patternFill patternType="solid">
        <fgColor rgb="FFBF8F00"/>
        <bgColor indexed="64"/>
      </patternFill>
    </fill>
    <fill>
      <patternFill patternType="solid">
        <fgColor rgb="FFFFFFFF"/>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top/>
      <bottom style="thin">
        <color rgb="FF000000"/>
      </bottom>
      <diagonal/>
    </border>
  </borders>
  <cellStyleXfs count="1">
    <xf numFmtId="0" fontId="0" fillId="0" borderId="0"/>
  </cellStyleXfs>
  <cellXfs count="282">
    <xf numFmtId="0" fontId="0" fillId="0" borderId="0" xfId="0"/>
    <xf numFmtId="0" fontId="0" fillId="0" borderId="1" xfId="0" applyBorder="1"/>
    <xf numFmtId="0" fontId="0" fillId="0" borderId="0" xfId="0" applyAlignment="1">
      <alignment horizontal="center"/>
    </xf>
    <xf numFmtId="0" fontId="0" fillId="0" borderId="0" xfId="0" applyAlignment="1">
      <alignment wrapText="1"/>
    </xf>
    <xf numFmtId="0" fontId="0" fillId="0" borderId="0" xfId="0" applyProtection="1">
      <protection locked="0"/>
    </xf>
    <xf numFmtId="0" fontId="2" fillId="0" borderId="1" xfId="0" applyFont="1" applyBorder="1"/>
    <xf numFmtId="0" fontId="0" fillId="0" borderId="0" xfId="0" applyAlignment="1">
      <alignment horizontal="left"/>
    </xf>
    <xf numFmtId="4" fontId="0" fillId="0" borderId="1" xfId="0" applyNumberFormat="1" applyBorder="1"/>
    <xf numFmtId="4" fontId="0" fillId="0" borderId="0" xfId="0" applyNumberFormat="1"/>
    <xf numFmtId="4" fontId="0" fillId="0" borderId="1" xfId="0" applyNumberFormat="1" applyBorder="1" applyAlignment="1" applyProtection="1">
      <alignment horizontal="center"/>
      <protection locked="0"/>
    </xf>
    <xf numFmtId="4" fontId="0" fillId="3" borderId="1" xfId="0" applyNumberFormat="1" applyFill="1" applyBorder="1" applyAlignment="1" applyProtection="1">
      <alignment horizontal="center"/>
      <protection locked="0"/>
    </xf>
    <xf numFmtId="0" fontId="0" fillId="0" borderId="1" xfId="0" applyBorder="1" applyAlignment="1">
      <alignment horizontal="center" vertical="center"/>
    </xf>
    <xf numFmtId="4" fontId="0" fillId="0" borderId="1" xfId="0" applyNumberFormat="1" applyBorder="1" applyAlignment="1">
      <alignment horizontal="center" vertical="center"/>
    </xf>
    <xf numFmtId="4" fontId="0" fillId="6" borderId="1" xfId="0" applyNumberFormat="1" applyFill="1" applyBorder="1" applyAlignment="1" applyProtection="1">
      <alignment horizontal="center"/>
      <protection locked="0"/>
    </xf>
    <xf numFmtId="4" fontId="1" fillId="6" borderId="1" xfId="0" applyNumberFormat="1" applyFont="1" applyFill="1" applyBorder="1" applyAlignment="1" applyProtection="1">
      <alignment horizontal="center"/>
      <protection locked="0"/>
    </xf>
    <xf numFmtId="2" fontId="1" fillId="6" borderId="1" xfId="0" applyNumberFormat="1" applyFont="1" applyFill="1" applyBorder="1" applyAlignment="1" applyProtection="1">
      <alignment horizontal="center"/>
      <protection locked="0"/>
    </xf>
    <xf numFmtId="0" fontId="1" fillId="6" borderId="3" xfId="0" applyFont="1" applyFill="1" applyBorder="1" applyAlignment="1">
      <alignment vertical="top"/>
    </xf>
    <xf numFmtId="0" fontId="1" fillId="0" borderId="3" xfId="0" applyFont="1" applyBorder="1" applyAlignment="1">
      <alignment vertical="top"/>
    </xf>
    <xf numFmtId="0" fontId="4" fillId="0" borderId="0" xfId="0" applyFont="1" applyAlignment="1">
      <alignment horizontal="left"/>
    </xf>
    <xf numFmtId="0" fontId="1" fillId="5" borderId="7" xfId="0" applyFont="1" applyFill="1" applyBorder="1" applyAlignment="1">
      <alignment horizontal="center" vertical="center"/>
    </xf>
    <xf numFmtId="4" fontId="7" fillId="0" borderId="1" xfId="0" applyNumberFormat="1" applyFont="1" applyBorder="1" applyAlignment="1" applyProtection="1">
      <alignment horizontal="center" vertical="center" wrapText="1"/>
      <protection locked="0"/>
    </xf>
    <xf numFmtId="4" fontId="9" fillId="15" borderId="7" xfId="0" applyNumberFormat="1" applyFont="1" applyFill="1" applyBorder="1" applyAlignment="1" applyProtection="1">
      <alignment horizontal="center" vertical="center" wrapText="1"/>
      <protection locked="0"/>
    </xf>
    <xf numFmtId="0" fontId="10" fillId="0" borderId="23" xfId="0" applyFont="1" applyBorder="1" applyAlignment="1">
      <alignment horizontal="center" vertical="center" wrapText="1"/>
    </xf>
    <xf numFmtId="4" fontId="9" fillId="9" borderId="9" xfId="0" applyNumberFormat="1" applyFont="1" applyFill="1" applyBorder="1" applyAlignment="1">
      <alignment horizontal="center" vertical="center" wrapText="1"/>
    </xf>
    <xf numFmtId="4" fontId="9" fillId="9" borderId="6" xfId="0" applyNumberFormat="1" applyFont="1" applyFill="1" applyBorder="1" applyAlignment="1">
      <alignment horizontal="center" vertical="center" wrapText="1"/>
    </xf>
    <xf numFmtId="4" fontId="9" fillId="9" borderId="6" xfId="0" applyNumberFormat="1" applyFont="1" applyFill="1" applyBorder="1" applyAlignment="1" applyProtection="1">
      <alignment horizontal="center" vertical="center" wrapText="1"/>
      <protection locked="0"/>
    </xf>
    <xf numFmtId="4" fontId="9" fillId="10" borderId="6" xfId="0" applyNumberFormat="1" applyFont="1" applyFill="1" applyBorder="1" applyAlignment="1">
      <alignment horizontal="center" vertical="center" wrapText="1"/>
    </xf>
    <xf numFmtId="4" fontId="9" fillId="10" borderId="6" xfId="0" applyNumberFormat="1" applyFont="1" applyFill="1" applyBorder="1" applyAlignment="1" applyProtection="1">
      <alignment horizontal="center" vertical="center" wrapText="1"/>
      <protection locked="0"/>
    </xf>
    <xf numFmtId="4" fontId="9" fillId="10" borderId="7" xfId="0" applyNumberFormat="1" applyFont="1" applyFill="1" applyBorder="1" applyAlignment="1" applyProtection="1">
      <alignment horizontal="center" vertical="center" wrapText="1"/>
      <protection locked="0"/>
    </xf>
    <xf numFmtId="4" fontId="9" fillId="11" borderId="6" xfId="0" applyNumberFormat="1" applyFont="1" applyFill="1" applyBorder="1" applyAlignment="1">
      <alignment horizontal="center" vertical="center" wrapText="1"/>
    </xf>
    <xf numFmtId="4" fontId="9" fillId="11" borderId="7" xfId="0" applyNumberFormat="1" applyFont="1" applyFill="1" applyBorder="1" applyAlignment="1" applyProtection="1">
      <alignment horizontal="center" vertical="center" wrapText="1"/>
      <protection locked="0"/>
    </xf>
    <xf numFmtId="4" fontId="9" fillId="12" borderId="6" xfId="0" applyNumberFormat="1" applyFont="1" applyFill="1" applyBorder="1" applyAlignment="1">
      <alignment horizontal="center" vertical="center" wrapText="1"/>
    </xf>
    <xf numFmtId="0" fontId="9" fillId="13" borderId="7" xfId="0"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0" xfId="0" applyFont="1"/>
    <xf numFmtId="4" fontId="2" fillId="3" borderId="1" xfId="0" applyNumberFormat="1" applyFont="1" applyFill="1" applyBorder="1" applyAlignment="1" applyProtection="1">
      <alignment horizontal="center"/>
      <protection locked="0"/>
    </xf>
    <xf numFmtId="4" fontId="2" fillId="0" borderId="1" xfId="0" applyNumberFormat="1" applyFont="1" applyBorder="1" applyAlignment="1" applyProtection="1">
      <alignment horizontal="center" vertical="center" wrapText="1"/>
      <protection locked="0"/>
    </xf>
    <xf numFmtId="0" fontId="2" fillId="0" borderId="0" xfId="0" applyFont="1" applyAlignment="1">
      <alignment vertical="center"/>
    </xf>
    <xf numFmtId="0" fontId="1" fillId="0" borderId="0" xfId="0" applyFont="1" applyAlignment="1">
      <alignment horizontal="center"/>
    </xf>
    <xf numFmtId="4" fontId="11" fillId="11" borderId="6" xfId="0" applyNumberFormat="1" applyFont="1" applyFill="1" applyBorder="1" applyAlignment="1">
      <alignment horizontal="center" vertical="center" wrapText="1"/>
    </xf>
    <xf numFmtId="4" fontId="11" fillId="11" borderId="7" xfId="0" applyNumberFormat="1" applyFont="1" applyFill="1" applyBorder="1" applyAlignment="1" applyProtection="1">
      <alignment horizontal="center" vertical="center" wrapText="1"/>
      <protection locked="0"/>
    </xf>
    <xf numFmtId="0" fontId="11" fillId="2" borderId="7" xfId="0" applyFont="1" applyFill="1" applyBorder="1" applyAlignment="1">
      <alignment horizontal="center" vertical="center" wrapText="1"/>
    </xf>
    <xf numFmtId="0" fontId="11" fillId="0" borderId="0" xfId="0" applyFont="1" applyAlignment="1">
      <alignment horizontal="center" vertical="center"/>
    </xf>
    <xf numFmtId="4" fontId="11" fillId="0" borderId="0" xfId="0" applyNumberFormat="1" applyFont="1" applyAlignment="1">
      <alignment vertical="center"/>
    </xf>
    <xf numFmtId="0" fontId="12" fillId="0" borderId="0" xfId="0" applyFont="1" applyAlignment="1">
      <alignment horizontal="left"/>
    </xf>
    <xf numFmtId="0" fontId="11" fillId="6" borderId="22" xfId="0" applyFont="1" applyFill="1" applyBorder="1" applyAlignment="1">
      <alignment vertical="top"/>
    </xf>
    <xf numFmtId="4" fontId="2" fillId="3" borderId="4" xfId="0" applyNumberFormat="1" applyFont="1" applyFill="1" applyBorder="1" applyAlignment="1" applyProtection="1">
      <alignment horizontal="center"/>
      <protection locked="0"/>
    </xf>
    <xf numFmtId="4" fontId="9" fillId="9" borderId="10" xfId="0" applyNumberFormat="1" applyFont="1" applyFill="1" applyBorder="1" applyAlignment="1">
      <alignment horizontal="center" vertical="center" wrapText="1"/>
    </xf>
    <xf numFmtId="4" fontId="9" fillId="9" borderId="25" xfId="0" applyNumberFormat="1" applyFont="1" applyFill="1" applyBorder="1" applyAlignment="1">
      <alignment horizontal="center" vertical="center" wrapText="1"/>
    </xf>
    <xf numFmtId="0" fontId="2" fillId="0" borderId="12" xfId="0" applyFont="1" applyBorder="1"/>
    <xf numFmtId="0" fontId="2" fillId="0" borderId="11" xfId="0" applyFont="1" applyBorder="1"/>
    <xf numFmtId="0" fontId="2" fillId="0" borderId="13" xfId="0" applyFont="1" applyBorder="1"/>
    <xf numFmtId="0" fontId="2" fillId="0" borderId="26" xfId="0" applyFont="1" applyBorder="1"/>
    <xf numFmtId="0" fontId="2" fillId="0" borderId="10" xfId="0" applyFont="1" applyBorder="1"/>
    <xf numFmtId="0" fontId="2" fillId="0" borderId="7" xfId="0" applyFont="1" applyBorder="1"/>
    <xf numFmtId="0" fontId="2" fillId="0" borderId="8" xfId="0" applyFont="1" applyBorder="1"/>
    <xf numFmtId="0" fontId="2" fillId="0" borderId="9" xfId="0" applyFont="1" applyBorder="1"/>
    <xf numFmtId="0" fontId="2" fillId="0" borderId="0" xfId="0" applyFont="1" applyAlignment="1">
      <alignment horizontal="center" vertical="center"/>
    </xf>
    <xf numFmtId="4" fontId="0" fillId="0" borderId="1" xfId="0" applyNumberFormat="1" applyBorder="1" applyAlignment="1" applyProtection="1">
      <alignment horizontal="center" vertical="center"/>
      <protection locked="0"/>
    </xf>
    <xf numFmtId="2" fontId="1" fillId="6" borderId="1" xfId="0" applyNumberFormat="1" applyFont="1" applyFill="1" applyBorder="1" applyAlignment="1" applyProtection="1">
      <alignment horizontal="center" vertical="center"/>
      <protection locked="0"/>
    </xf>
    <xf numFmtId="4" fontId="0" fillId="6" borderId="1" xfId="0" applyNumberFormat="1" applyFill="1" applyBorder="1" applyAlignment="1" applyProtection="1">
      <alignment horizontal="center" vertical="center"/>
      <protection locked="0"/>
    </xf>
    <xf numFmtId="4" fontId="5" fillId="9" borderId="6" xfId="0" applyNumberFormat="1" applyFont="1" applyFill="1" applyBorder="1" applyAlignment="1" applyProtection="1">
      <alignment horizontal="center" vertical="center" wrapText="1"/>
      <protection locked="0"/>
    </xf>
    <xf numFmtId="4" fontId="5" fillId="7" borderId="6" xfId="0" applyNumberFormat="1" applyFont="1" applyFill="1" applyBorder="1" applyAlignment="1">
      <alignment horizontal="center" vertical="center" wrapText="1"/>
    </xf>
    <xf numFmtId="4" fontId="5" fillId="10" borderId="6" xfId="0" applyNumberFormat="1" applyFont="1" applyFill="1" applyBorder="1" applyAlignment="1">
      <alignment horizontal="center" vertical="center" wrapText="1"/>
    </xf>
    <xf numFmtId="4" fontId="5" fillId="10" borderId="6" xfId="0" applyNumberFormat="1" applyFont="1" applyFill="1" applyBorder="1" applyAlignment="1" applyProtection="1">
      <alignment horizontal="center" vertical="center" wrapText="1"/>
      <protection locked="0"/>
    </xf>
    <xf numFmtId="4" fontId="5" fillId="10" borderId="7" xfId="0" applyNumberFormat="1" applyFont="1" applyFill="1" applyBorder="1" applyAlignment="1" applyProtection="1">
      <alignment horizontal="center" vertical="center" wrapText="1"/>
      <protection locked="0"/>
    </xf>
    <xf numFmtId="4" fontId="0" fillId="3" borderId="4" xfId="0" applyNumberFormat="1" applyFill="1" applyBorder="1" applyAlignment="1" applyProtection="1">
      <alignment horizontal="center"/>
      <protection locked="0"/>
    </xf>
    <xf numFmtId="4" fontId="5" fillId="9" borderId="10" xfId="0" applyNumberFormat="1" applyFont="1" applyFill="1" applyBorder="1" applyAlignment="1">
      <alignment horizontal="center" vertical="center" wrapText="1"/>
    </xf>
    <xf numFmtId="0" fontId="1" fillId="0" borderId="22" xfId="0" applyFont="1" applyBorder="1" applyAlignment="1">
      <alignment horizontal="center" vertical="center"/>
    </xf>
    <xf numFmtId="0" fontId="1" fillId="0" borderId="22" xfId="0" applyFont="1" applyBorder="1" applyAlignment="1">
      <alignment horizontal="center" vertical="center" wrapText="1"/>
    </xf>
    <xf numFmtId="0" fontId="0" fillId="0" borderId="0" xfId="0" applyAlignment="1">
      <alignment horizontal="center" vertical="center"/>
    </xf>
    <xf numFmtId="0" fontId="11" fillId="5"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11" fillId="6" borderId="3" xfId="0" applyFont="1" applyFill="1" applyBorder="1" applyAlignment="1">
      <alignment horizontal="center" vertical="center"/>
    </xf>
    <xf numFmtId="4" fontId="2" fillId="3" borderId="1" xfId="0" applyNumberFormat="1" applyFont="1" applyFill="1" applyBorder="1" applyAlignment="1" applyProtection="1">
      <alignment horizontal="center" vertical="center"/>
      <protection locked="0"/>
    </xf>
    <xf numFmtId="0" fontId="0" fillId="0" borderId="22" xfId="0" applyBorder="1" applyAlignment="1">
      <alignment horizontal="center"/>
    </xf>
    <xf numFmtId="0" fontId="6" fillId="5" borderId="7" xfId="0" applyFont="1" applyFill="1" applyBorder="1" applyAlignment="1">
      <alignment horizontal="center" vertical="center" wrapText="1"/>
    </xf>
    <xf numFmtId="0" fontId="6" fillId="0" borderId="23" xfId="0" applyFont="1" applyBorder="1" applyAlignment="1">
      <alignment horizontal="center" vertical="center" wrapText="1"/>
    </xf>
    <xf numFmtId="0" fontId="6" fillId="0" borderId="22" xfId="0" applyFont="1" applyBorder="1" applyAlignment="1">
      <alignment horizontal="center" vertical="center" wrapText="1"/>
    </xf>
    <xf numFmtId="0" fontId="2" fillId="0" borderId="0" xfId="0" applyFont="1" applyAlignment="1">
      <alignment horizontal="left"/>
    </xf>
    <xf numFmtId="0" fontId="0" fillId="0" borderId="1" xfId="0" applyBorder="1" applyAlignment="1">
      <alignment vertical="center"/>
    </xf>
    <xf numFmtId="0" fontId="0" fillId="0" borderId="0" xfId="0" applyAlignment="1">
      <alignment vertical="center"/>
    </xf>
    <xf numFmtId="0" fontId="1" fillId="16" borderId="22" xfId="0" applyFont="1" applyFill="1" applyBorder="1" applyAlignment="1">
      <alignment vertical="top"/>
    </xf>
    <xf numFmtId="0" fontId="0" fillId="0" borderId="22" xfId="0" applyBorder="1" applyAlignment="1">
      <alignment horizontal="center" vertical="center"/>
    </xf>
    <xf numFmtId="4" fontId="1" fillId="0" borderId="1" xfId="0" applyNumberFormat="1" applyFont="1" applyBorder="1" applyAlignment="1">
      <alignment horizontal="center" vertical="center"/>
    </xf>
    <xf numFmtId="4" fontId="13" fillId="9" borderId="9" xfId="0" applyNumberFormat="1" applyFont="1" applyFill="1" applyBorder="1" applyAlignment="1">
      <alignment horizontal="center" vertical="center" wrapText="1"/>
    </xf>
    <xf numFmtId="4" fontId="13" fillId="9" borderId="6" xfId="0" applyNumberFormat="1" applyFont="1" applyFill="1" applyBorder="1" applyAlignment="1">
      <alignment horizontal="center" vertical="center" wrapText="1"/>
    </xf>
    <xf numFmtId="4" fontId="13" fillId="9" borderId="6" xfId="0" applyNumberFormat="1" applyFont="1" applyFill="1" applyBorder="1" applyAlignment="1" applyProtection="1">
      <alignment horizontal="center" vertical="center" wrapText="1"/>
      <protection locked="0"/>
    </xf>
    <xf numFmtId="4" fontId="13" fillId="7" borderId="6" xfId="0" applyNumberFormat="1" applyFont="1" applyFill="1" applyBorder="1" applyAlignment="1">
      <alignment horizontal="center" vertical="center" wrapText="1"/>
    </xf>
    <xf numFmtId="4" fontId="13" fillId="10" borderId="6" xfId="0" applyNumberFormat="1" applyFont="1" applyFill="1" applyBorder="1" applyAlignment="1">
      <alignment horizontal="center" vertical="center" wrapText="1"/>
    </xf>
    <xf numFmtId="4" fontId="13" fillId="10" borderId="6" xfId="0" applyNumberFormat="1" applyFont="1" applyFill="1" applyBorder="1" applyAlignment="1" applyProtection="1">
      <alignment horizontal="center" vertical="center" wrapText="1"/>
      <protection locked="0"/>
    </xf>
    <xf numFmtId="4" fontId="13" fillId="10" borderId="7" xfId="0" applyNumberFormat="1" applyFont="1" applyFill="1" applyBorder="1" applyAlignment="1" applyProtection="1">
      <alignment horizontal="center" vertical="center" wrapText="1"/>
      <protection locked="0"/>
    </xf>
    <xf numFmtId="4" fontId="8" fillId="11" borderId="6" xfId="0" applyNumberFormat="1" applyFont="1" applyFill="1" applyBorder="1" applyAlignment="1">
      <alignment horizontal="center" vertical="center" wrapText="1"/>
    </xf>
    <xf numFmtId="4" fontId="8" fillId="11" borderId="7" xfId="0" applyNumberFormat="1" applyFont="1" applyFill="1" applyBorder="1" applyAlignment="1" applyProtection="1">
      <alignment horizontal="center" vertical="center" wrapText="1"/>
      <protection locked="0"/>
    </xf>
    <xf numFmtId="4" fontId="5" fillId="9" borderId="25" xfId="0" applyNumberFormat="1" applyFont="1" applyFill="1" applyBorder="1" applyAlignment="1">
      <alignment horizontal="center" vertical="center" wrapText="1"/>
    </xf>
    <xf numFmtId="4" fontId="5" fillId="11" borderId="6" xfId="0" applyNumberFormat="1" applyFont="1" applyFill="1" applyBorder="1" applyAlignment="1">
      <alignment horizontal="center" vertical="center" wrapText="1"/>
    </xf>
    <xf numFmtId="4" fontId="5" fillId="11" borderId="7" xfId="0" applyNumberFormat="1" applyFont="1" applyFill="1" applyBorder="1" applyAlignment="1" applyProtection="1">
      <alignment horizontal="center" vertical="center" wrapText="1"/>
      <protection locked="0"/>
    </xf>
    <xf numFmtId="4" fontId="5" fillId="12" borderId="6" xfId="0" applyNumberFormat="1" applyFont="1" applyFill="1" applyBorder="1" applyAlignment="1">
      <alignment horizontal="center" vertical="center" wrapText="1"/>
    </xf>
    <xf numFmtId="4" fontId="5" fillId="15" borderId="7" xfId="0" applyNumberFormat="1" applyFont="1" applyFill="1" applyBorder="1" applyAlignment="1" applyProtection="1">
      <alignment horizontal="center" vertical="center" wrapText="1"/>
      <protection locked="0"/>
    </xf>
    <xf numFmtId="0" fontId="1" fillId="16" borderId="3" xfId="0" applyFont="1" applyFill="1" applyBorder="1" applyAlignment="1">
      <alignment vertical="top"/>
    </xf>
    <xf numFmtId="0" fontId="1" fillId="0" borderId="5" xfId="0" applyFont="1" applyBorder="1" applyAlignment="1">
      <alignment horizontal="center" vertical="center"/>
    </xf>
    <xf numFmtId="0" fontId="8" fillId="0" borderId="5" xfId="0" applyFont="1" applyBorder="1" applyAlignment="1">
      <alignment horizontal="center" vertical="center"/>
    </xf>
    <xf numFmtId="0" fontId="1" fillId="0" borderId="3" xfId="0" applyFont="1" applyBorder="1" applyAlignment="1">
      <alignment vertical="center"/>
    </xf>
    <xf numFmtId="0" fontId="1" fillId="0" borderId="23" xfId="0" applyFont="1" applyBorder="1" applyAlignment="1">
      <alignment horizontal="center" vertical="center" wrapText="1"/>
    </xf>
    <xf numFmtId="4" fontId="0" fillId="16" borderId="1" xfId="0" applyNumberFormat="1" applyFill="1" applyBorder="1" applyAlignment="1" applyProtection="1">
      <alignment horizontal="center" vertical="center"/>
      <protection locked="0"/>
    </xf>
    <xf numFmtId="0" fontId="0" fillId="0" borderId="4" xfId="0" applyBorder="1"/>
    <xf numFmtId="4" fontId="13" fillId="9" borderId="10" xfId="0" applyNumberFormat="1" applyFont="1" applyFill="1" applyBorder="1" applyAlignment="1">
      <alignment horizontal="center" vertical="center" wrapText="1"/>
    </xf>
    <xf numFmtId="0" fontId="7" fillId="0" borderId="0" xfId="0" applyFont="1"/>
    <xf numFmtId="0" fontId="9" fillId="0" borderId="22" xfId="0" applyFont="1" applyBorder="1" applyAlignment="1">
      <alignment horizontal="center" vertical="center" wrapText="1"/>
    </xf>
    <xf numFmtId="4" fontId="11" fillId="2" borderId="6" xfId="0" applyNumberFormat="1" applyFont="1" applyFill="1" applyBorder="1" applyAlignment="1" applyProtection="1">
      <alignment horizontal="center" vertical="center" wrapText="1"/>
      <protection locked="0"/>
    </xf>
    <xf numFmtId="4" fontId="2" fillId="0" borderId="2" xfId="0" applyNumberFormat="1" applyFont="1" applyBorder="1" applyAlignment="1" applyProtection="1">
      <alignment horizontal="center" vertical="center" wrapText="1"/>
      <protection locked="0"/>
    </xf>
    <xf numFmtId="4" fontId="2" fillId="3" borderId="5" xfId="0" applyNumberFormat="1" applyFont="1" applyFill="1" applyBorder="1" applyAlignment="1" applyProtection="1">
      <alignment horizontal="center"/>
      <protection locked="0"/>
    </xf>
    <xf numFmtId="0" fontId="15" fillId="0" borderId="0" xfId="0" applyFont="1"/>
    <xf numFmtId="4" fontId="15" fillId="3" borderId="4" xfId="0" applyNumberFormat="1" applyFont="1" applyFill="1" applyBorder="1" applyAlignment="1" applyProtection="1">
      <alignment horizontal="center"/>
      <protection locked="0"/>
    </xf>
    <xf numFmtId="4" fontId="15" fillId="3" borderId="1" xfId="0" applyNumberFormat="1" applyFont="1" applyFill="1" applyBorder="1" applyAlignment="1" applyProtection="1">
      <alignment horizontal="center"/>
      <protection locked="0"/>
    </xf>
    <xf numFmtId="0" fontId="15" fillId="0" borderId="1" xfId="0" applyFont="1" applyBorder="1"/>
    <xf numFmtId="4" fontId="15" fillId="0" borderId="1" xfId="0" applyNumberFormat="1"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center"/>
    </xf>
    <xf numFmtId="4" fontId="15" fillId="0" borderId="0" xfId="0" applyNumberFormat="1" applyFont="1"/>
    <xf numFmtId="0" fontId="17" fillId="0" borderId="0" xfId="0" applyFont="1"/>
    <xf numFmtId="0" fontId="15" fillId="0" borderId="22" xfId="0" applyFont="1" applyBorder="1" applyAlignment="1">
      <alignment horizontal="center" vertical="center"/>
    </xf>
    <xf numFmtId="0" fontId="8" fillId="0" borderId="22" xfId="0" applyFont="1" applyBorder="1" applyAlignment="1">
      <alignment horizontal="center" vertical="center" wrapText="1"/>
    </xf>
    <xf numFmtId="4" fontId="0" fillId="0" borderId="5" xfId="0" applyNumberFormat="1" applyBorder="1" applyAlignment="1">
      <alignment horizontal="center" vertical="center"/>
    </xf>
    <xf numFmtId="0" fontId="0" fillId="0" borderId="0" xfId="0" applyProtection="1">
      <protection hidden="1"/>
    </xf>
    <xf numFmtId="4" fontId="2" fillId="0" borderId="1" xfId="0" applyNumberFormat="1" applyFont="1" applyBorder="1" applyAlignment="1">
      <alignment horizontal="center" vertical="center"/>
    </xf>
    <xf numFmtId="4" fontId="11" fillId="0" borderId="1" xfId="0" applyNumberFormat="1" applyFont="1" applyBorder="1" applyAlignment="1">
      <alignment horizontal="center" vertical="center"/>
    </xf>
    <xf numFmtId="4" fontId="2" fillId="0" borderId="1" xfId="0" applyNumberFormat="1" applyFont="1" applyBorder="1" applyAlignment="1" applyProtection="1">
      <alignment horizontal="center" vertical="center"/>
      <protection hidden="1"/>
    </xf>
    <xf numFmtId="4" fontId="2" fillId="6" borderId="1" xfId="0" applyNumberFormat="1" applyFont="1" applyFill="1" applyBorder="1" applyAlignment="1" applyProtection="1">
      <alignment horizontal="center" vertical="center"/>
      <protection hidden="1"/>
    </xf>
    <xf numFmtId="4" fontId="11" fillId="0" borderId="1" xfId="0" applyNumberFormat="1" applyFont="1" applyBorder="1" applyAlignment="1" applyProtection="1">
      <alignment horizontal="center" vertical="center"/>
      <protection hidden="1"/>
    </xf>
    <xf numFmtId="4" fontId="2" fillId="0" borderId="22" xfId="0" applyNumberFormat="1" applyFont="1" applyBorder="1" applyAlignment="1">
      <alignment horizontal="center" vertical="center"/>
    </xf>
    <xf numFmtId="4" fontId="0" fillId="6" borderId="1" xfId="0" applyNumberFormat="1" applyFill="1" applyBorder="1" applyAlignment="1">
      <alignment horizontal="center" vertical="center"/>
    </xf>
    <xf numFmtId="2" fontId="0" fillId="0" borderId="1" xfId="0" applyNumberFormat="1" applyBorder="1" applyAlignment="1">
      <alignment horizontal="center" vertical="center"/>
    </xf>
    <xf numFmtId="2" fontId="0" fillId="0" borderId="0" xfId="0" applyNumberFormat="1"/>
    <xf numFmtId="2" fontId="0" fillId="0" borderId="5" xfId="0" applyNumberFormat="1" applyBorder="1" applyAlignment="1">
      <alignment horizontal="center" vertical="center"/>
    </xf>
    <xf numFmtId="0" fontId="15" fillId="0" borderId="0" xfId="0" applyFont="1" applyAlignment="1" applyProtection="1">
      <alignment horizontal="center" vertical="center"/>
      <protection locked="0"/>
    </xf>
    <xf numFmtId="0" fontId="0" fillId="0" borderId="0" xfId="0" applyAlignment="1" applyProtection="1">
      <alignment horizontal="left"/>
      <protection locked="0"/>
    </xf>
    <xf numFmtId="4" fontId="2" fillId="6" borderId="1" xfId="0" applyNumberFormat="1" applyFont="1" applyFill="1" applyBorder="1" applyAlignment="1">
      <alignment horizontal="center" vertical="center"/>
    </xf>
    <xf numFmtId="4" fontId="15" fillId="0" borderId="6" xfId="0" applyNumberFormat="1" applyFont="1" applyBorder="1" applyAlignment="1">
      <alignment horizontal="center" vertical="center"/>
    </xf>
    <xf numFmtId="4" fontId="15" fillId="0" borderId="1" xfId="0" applyNumberFormat="1" applyFont="1" applyBorder="1" applyAlignment="1">
      <alignment horizontal="center" vertical="center"/>
    </xf>
    <xf numFmtId="4" fontId="15" fillId="6" borderId="1" xfId="0" applyNumberFormat="1" applyFont="1" applyFill="1" applyBorder="1" applyAlignment="1">
      <alignment horizontal="center" vertical="center"/>
    </xf>
    <xf numFmtId="4" fontId="15" fillId="0" borderId="5" xfId="0" applyNumberFormat="1" applyFont="1" applyBorder="1" applyAlignment="1">
      <alignment horizontal="center" vertical="center"/>
    </xf>
    <xf numFmtId="4" fontId="2" fillId="0" borderId="6" xfId="0" applyNumberFormat="1" applyFont="1" applyBorder="1" applyAlignment="1">
      <alignment horizontal="center" vertical="center"/>
    </xf>
    <xf numFmtId="0" fontId="2" fillId="0" borderId="22" xfId="0" applyFont="1" applyBorder="1"/>
    <xf numFmtId="0" fontId="2" fillId="0" borderId="24" xfId="0" applyFont="1" applyBorder="1"/>
    <xf numFmtId="4" fontId="6" fillId="0" borderId="1" xfId="0" applyNumberFormat="1" applyFont="1" applyBorder="1" applyAlignment="1">
      <alignment horizontal="center" vertical="center"/>
    </xf>
    <xf numFmtId="0" fontId="1" fillId="16" borderId="28" xfId="0" applyFont="1" applyFill="1" applyBorder="1" applyAlignment="1">
      <alignment vertical="top"/>
    </xf>
    <xf numFmtId="0" fontId="1" fillId="5" borderId="1" xfId="0" applyFont="1" applyFill="1" applyBorder="1" applyAlignment="1">
      <alignment horizontal="center" vertical="center"/>
    </xf>
    <xf numFmtId="0" fontId="1" fillId="0" borderId="1" xfId="0" applyFont="1" applyBorder="1" applyAlignment="1">
      <alignment horizontal="center" vertical="center" wrapText="1"/>
    </xf>
    <xf numFmtId="4" fontId="0" fillId="0" borderId="6" xfId="0" applyNumberFormat="1" applyBorder="1" applyAlignment="1">
      <alignment horizontal="center" vertical="center"/>
    </xf>
    <xf numFmtId="0" fontId="0" fillId="0" borderId="26" xfId="0" applyBorder="1"/>
    <xf numFmtId="4" fontId="1" fillId="0" borderId="4" xfId="0" applyNumberFormat="1" applyFont="1" applyBorder="1" applyAlignment="1">
      <alignment horizontal="center" vertical="center"/>
    </xf>
    <xf numFmtId="4" fontId="0" fillId="0" borderId="2" xfId="0" applyNumberFormat="1" applyBorder="1" applyAlignment="1" applyProtection="1">
      <alignment horizontal="center" vertical="center"/>
      <protection locked="0"/>
    </xf>
    <xf numFmtId="0" fontId="0" fillId="0" borderId="2" xfId="0" applyBorder="1" applyAlignment="1">
      <alignment horizontal="center" vertical="center"/>
    </xf>
    <xf numFmtId="0" fontId="1" fillId="16" borderId="1" xfId="0" applyFont="1" applyFill="1" applyBorder="1" applyAlignment="1">
      <alignment vertical="top"/>
    </xf>
    <xf numFmtId="4" fontId="0" fillId="3" borderId="1" xfId="0" applyNumberFormat="1" applyFill="1" applyBorder="1" applyAlignment="1" applyProtection="1">
      <alignment horizontal="center" vertical="center"/>
      <protection locked="0"/>
    </xf>
    <xf numFmtId="0" fontId="1" fillId="6" borderId="3" xfId="0" applyFont="1" applyFill="1" applyBorder="1" applyAlignment="1">
      <alignment horizontal="center" vertical="center"/>
    </xf>
    <xf numFmtId="4" fontId="19" fillId="0" borderId="1" xfId="0" applyNumberFormat="1" applyFont="1" applyBorder="1" applyAlignment="1">
      <alignment horizontal="center" vertical="center"/>
    </xf>
    <xf numFmtId="4" fontId="19" fillId="6" borderId="1" xfId="0" applyNumberFormat="1" applyFont="1" applyFill="1" applyBorder="1" applyAlignment="1">
      <alignment horizontal="center" vertical="center"/>
    </xf>
    <xf numFmtId="4" fontId="8" fillId="0" borderId="1" xfId="0" applyNumberFormat="1" applyFont="1" applyBorder="1" applyAlignment="1">
      <alignment horizontal="center" vertical="center"/>
    </xf>
    <xf numFmtId="4" fontId="8" fillId="7" borderId="6" xfId="0" applyNumberFormat="1" applyFont="1" applyFill="1" applyBorder="1" applyAlignment="1">
      <alignment horizontal="center" vertical="center" wrapText="1"/>
    </xf>
    <xf numFmtId="4" fontId="13" fillId="11" borderId="6" xfId="0" applyNumberFormat="1" applyFont="1" applyFill="1" applyBorder="1" applyAlignment="1">
      <alignment horizontal="center" vertical="center" wrapText="1"/>
    </xf>
    <xf numFmtId="4" fontId="13" fillId="11" borderId="7" xfId="0" applyNumberFormat="1" applyFont="1" applyFill="1" applyBorder="1" applyAlignment="1" applyProtection="1">
      <alignment horizontal="center" vertical="center" wrapText="1"/>
      <protection locked="0"/>
    </xf>
    <xf numFmtId="4" fontId="13" fillId="12" borderId="6" xfId="0" applyNumberFormat="1" applyFont="1" applyFill="1" applyBorder="1" applyAlignment="1">
      <alignment horizontal="center" vertical="center" wrapText="1"/>
    </xf>
    <xf numFmtId="4" fontId="13" fillId="15" borderId="7" xfId="0" applyNumberFormat="1" applyFont="1" applyFill="1" applyBorder="1" applyAlignment="1" applyProtection="1">
      <alignment horizontal="center" vertical="center" wrapText="1"/>
      <protection locked="0"/>
    </xf>
    <xf numFmtId="4" fontId="10" fillId="9" borderId="9" xfId="0" applyNumberFormat="1" applyFont="1" applyFill="1" applyBorder="1" applyAlignment="1">
      <alignment horizontal="center" vertical="center" wrapText="1"/>
    </xf>
    <xf numFmtId="4" fontId="10" fillId="9" borderId="6" xfId="0" applyNumberFormat="1" applyFont="1" applyFill="1" applyBorder="1" applyAlignment="1">
      <alignment horizontal="center" vertical="center" wrapText="1"/>
    </xf>
    <xf numFmtId="4" fontId="10" fillId="9" borderId="6" xfId="0" applyNumberFormat="1" applyFont="1" applyFill="1" applyBorder="1" applyAlignment="1" applyProtection="1">
      <alignment horizontal="center" vertical="center" wrapText="1"/>
      <protection locked="0"/>
    </xf>
    <xf numFmtId="4" fontId="10" fillId="10" borderId="6" xfId="0" applyNumberFormat="1" applyFont="1" applyFill="1" applyBorder="1" applyAlignment="1">
      <alignment horizontal="center" vertical="center" wrapText="1"/>
    </xf>
    <xf numFmtId="4" fontId="10" fillId="10" borderId="6" xfId="0" applyNumberFormat="1" applyFont="1" applyFill="1" applyBorder="1" applyAlignment="1" applyProtection="1">
      <alignment horizontal="center" vertical="center" wrapText="1"/>
      <protection locked="0"/>
    </xf>
    <xf numFmtId="4" fontId="10" fillId="10" borderId="7" xfId="0" applyNumberFormat="1" applyFont="1" applyFill="1" applyBorder="1" applyAlignment="1" applyProtection="1">
      <alignment horizontal="center" vertical="center" wrapText="1"/>
      <protection locked="0"/>
    </xf>
    <xf numFmtId="4" fontId="6" fillId="11" borderId="6" xfId="0" applyNumberFormat="1" applyFont="1" applyFill="1" applyBorder="1" applyAlignment="1">
      <alignment horizontal="center" vertical="center" wrapText="1"/>
    </xf>
    <xf numFmtId="4" fontId="6" fillId="11" borderId="7" xfId="0" applyNumberFormat="1" applyFont="1" applyFill="1" applyBorder="1" applyAlignment="1" applyProtection="1">
      <alignment horizontal="center" vertical="center" wrapText="1"/>
      <protection locked="0"/>
    </xf>
    <xf numFmtId="4" fontId="8" fillId="0" borderId="6" xfId="0" applyNumberFormat="1" applyFont="1" applyBorder="1" applyAlignment="1">
      <alignment horizontal="center" vertical="center"/>
    </xf>
    <xf numFmtId="165" fontId="2" fillId="17" borderId="1" xfId="0" applyNumberFormat="1" applyFont="1" applyFill="1" applyBorder="1" applyAlignment="1" applyProtection="1">
      <alignment horizontal="center" vertical="center"/>
      <protection locked="0"/>
    </xf>
    <xf numFmtId="4" fontId="2" fillId="17" borderId="1" xfId="0" applyNumberFormat="1" applyFont="1" applyFill="1" applyBorder="1" applyAlignment="1" applyProtection="1">
      <alignment horizontal="center"/>
      <protection locked="0"/>
    </xf>
    <xf numFmtId="0" fontId="2" fillId="17" borderId="1" xfId="0" applyFont="1" applyFill="1" applyBorder="1"/>
    <xf numFmtId="165" fontId="2" fillId="17" borderId="4" xfId="0" applyNumberFormat="1" applyFont="1" applyFill="1" applyBorder="1" applyAlignment="1" applyProtection="1">
      <alignment horizontal="center" vertical="center"/>
      <protection locked="0"/>
    </xf>
    <xf numFmtId="165" fontId="15" fillId="17" borderId="1" xfId="0" applyNumberFormat="1" applyFont="1" applyFill="1" applyBorder="1" applyAlignment="1" applyProtection="1">
      <alignment horizontal="center" vertical="center"/>
      <protection locked="0"/>
    </xf>
    <xf numFmtId="164" fontId="2" fillId="17" borderId="1" xfId="0" applyNumberFormat="1" applyFont="1" applyFill="1" applyBorder="1" applyAlignment="1" applyProtection="1">
      <alignment horizontal="center" vertical="center"/>
      <protection locked="0"/>
    </xf>
    <xf numFmtId="165" fontId="0" fillId="17" borderId="1" xfId="0" applyNumberFormat="1" applyFill="1" applyBorder="1" applyAlignment="1" applyProtection="1">
      <alignment horizontal="center" vertical="center"/>
      <protection locked="0"/>
    </xf>
    <xf numFmtId="165" fontId="19" fillId="17" borderId="1" xfId="0" applyNumberFormat="1" applyFont="1" applyFill="1" applyBorder="1" applyAlignment="1" applyProtection="1">
      <alignment horizontal="center" vertical="center"/>
      <protection locked="0"/>
    </xf>
    <xf numFmtId="0" fontId="5" fillId="0" borderId="22" xfId="0" applyFont="1" applyBorder="1" applyAlignment="1">
      <alignment horizontal="center" vertical="center" wrapText="1"/>
    </xf>
    <xf numFmtId="4" fontId="5" fillId="9" borderId="6" xfId="0" applyNumberFormat="1"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16" borderId="22" xfId="0" applyFont="1" applyFill="1" applyBorder="1" applyAlignment="1">
      <alignment wrapText="1"/>
    </xf>
    <xf numFmtId="4" fontId="5" fillId="0" borderId="22" xfId="0" applyNumberFormat="1" applyFont="1" applyBorder="1" applyAlignment="1">
      <alignment horizontal="center" vertical="center"/>
    </xf>
    <xf numFmtId="0" fontId="5" fillId="0" borderId="5" xfId="0" applyFont="1" applyBorder="1"/>
    <xf numFmtId="0" fontId="0" fillId="0" borderId="0" xfId="0" applyAlignment="1">
      <alignment vertical="top"/>
    </xf>
    <xf numFmtId="0" fontId="20" fillId="16" borderId="0" xfId="0" applyFont="1" applyFill="1" applyAlignment="1">
      <alignment horizontal="center" vertical="center"/>
    </xf>
    <xf numFmtId="0" fontId="0" fillId="16" borderId="0" xfId="0" applyFill="1"/>
    <xf numFmtId="0" fontId="23" fillId="0" borderId="0" xfId="0" applyFont="1"/>
    <xf numFmtId="0" fontId="23" fillId="0" borderId="0" xfId="0" applyFont="1" applyAlignment="1">
      <alignment vertical="top"/>
    </xf>
    <xf numFmtId="0" fontId="21" fillId="0" borderId="0" xfId="0" applyFont="1" applyAlignment="1">
      <alignment vertical="center" wrapText="1"/>
    </xf>
    <xf numFmtId="0" fontId="25" fillId="0" borderId="0" xfId="0" applyFont="1"/>
    <xf numFmtId="0" fontId="20" fillId="8" borderId="26" xfId="0" applyFont="1" applyFill="1" applyBorder="1" applyAlignment="1">
      <alignment horizontal="center" vertical="center"/>
    </xf>
    <xf numFmtId="0" fontId="20" fillId="8" borderId="0" xfId="0" applyFont="1" applyFill="1" applyAlignment="1">
      <alignment horizontal="center" vertical="center"/>
    </xf>
    <xf numFmtId="0" fontId="24" fillId="0" borderId="0" xfId="0" applyFont="1" applyAlignment="1">
      <alignment horizontal="left" vertical="center" wrapText="1"/>
    </xf>
    <xf numFmtId="0" fontId="21" fillId="0" borderId="0" xfId="0" applyFont="1" applyAlignment="1">
      <alignment horizontal="left" vertical="center" wrapText="1"/>
    </xf>
    <xf numFmtId="0" fontId="6" fillId="0" borderId="22" xfId="0" applyFont="1" applyBorder="1" applyAlignment="1">
      <alignment horizontal="left" vertical="center"/>
    </xf>
    <xf numFmtId="0" fontId="0" fillId="0" borderId="17" xfId="0" applyBorder="1" applyAlignment="1">
      <alignment horizontal="center"/>
    </xf>
    <xf numFmtId="0" fontId="0" fillId="0" borderId="0" xfId="0"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8" fillId="0" borderId="22" xfId="0" applyFont="1" applyBorder="1" applyAlignment="1">
      <alignment horizontal="center" vertical="center" wrapText="1"/>
    </xf>
    <xf numFmtId="0" fontId="11" fillId="0" borderId="1" xfId="0" applyFont="1" applyBorder="1" applyAlignment="1">
      <alignment horizontal="center" vertical="center"/>
    </xf>
    <xf numFmtId="0" fontId="9" fillId="13" borderId="7" xfId="0" applyFont="1" applyFill="1" applyBorder="1" applyAlignment="1" applyProtection="1">
      <alignment horizontal="center" vertical="center" wrapText="1"/>
      <protection locked="0"/>
    </xf>
    <xf numFmtId="0" fontId="9" fillId="13" borderId="4" xfId="0" applyFont="1" applyFill="1" applyBorder="1" applyAlignment="1" applyProtection="1">
      <alignment horizontal="center" vertical="center" wrapText="1"/>
      <protection locked="0"/>
    </xf>
    <xf numFmtId="0" fontId="8" fillId="0" borderId="24" xfId="0" applyFont="1" applyBorder="1" applyAlignment="1">
      <alignment horizontal="center" vertical="center"/>
    </xf>
    <xf numFmtId="0" fontId="8" fillId="0" borderId="22" xfId="0" applyFont="1" applyBorder="1" applyAlignment="1">
      <alignment horizontal="center" vertical="center"/>
    </xf>
    <xf numFmtId="0" fontId="1" fillId="0" borderId="23" xfId="0" applyFont="1" applyBorder="1" applyAlignment="1">
      <alignment horizontal="center"/>
    </xf>
    <xf numFmtId="0" fontId="1" fillId="0" borderId="22" xfId="0" applyFont="1" applyBorder="1" applyAlignment="1">
      <alignment horizontal="center"/>
    </xf>
    <xf numFmtId="0" fontId="11" fillId="13" borderId="7" xfId="0" applyFont="1" applyFill="1" applyBorder="1" applyAlignment="1" applyProtection="1">
      <alignment horizontal="center" vertical="center" wrapText="1"/>
      <protection locked="0"/>
    </xf>
    <xf numFmtId="0" fontId="11" fillId="13" borderId="4" xfId="0" applyFont="1" applyFill="1" applyBorder="1" applyAlignment="1" applyProtection="1">
      <alignment horizontal="center" vertical="center" wrapText="1"/>
      <protection locked="0"/>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15" fillId="0" borderId="14" xfId="0" applyFont="1" applyBorder="1" applyAlignment="1">
      <alignment horizontal="center"/>
    </xf>
    <xf numFmtId="0" fontId="15" fillId="0" borderId="15" xfId="0" applyFont="1" applyBorder="1" applyAlignment="1">
      <alignment horizontal="center"/>
    </xf>
    <xf numFmtId="0" fontId="15" fillId="0" borderId="16" xfId="0" applyFont="1" applyBorder="1" applyAlignment="1">
      <alignment horizontal="center"/>
    </xf>
    <xf numFmtId="0" fontId="15" fillId="0" borderId="17" xfId="0" applyFont="1" applyBorder="1" applyAlignment="1">
      <alignment horizontal="center"/>
    </xf>
    <xf numFmtId="0" fontId="15" fillId="0" borderId="0" xfId="0" applyFont="1" applyAlignment="1">
      <alignment horizontal="center"/>
    </xf>
    <xf numFmtId="0" fontId="15" fillId="0" borderId="18" xfId="0" applyFont="1" applyBorder="1" applyAlignment="1">
      <alignment horizontal="center"/>
    </xf>
    <xf numFmtId="0" fontId="15" fillId="0" borderId="19" xfId="0" applyFont="1" applyBorder="1" applyAlignment="1">
      <alignment horizontal="center"/>
    </xf>
    <xf numFmtId="0" fontId="15" fillId="0" borderId="20" xfId="0" applyFont="1" applyBorder="1" applyAlignment="1">
      <alignment horizontal="center"/>
    </xf>
    <xf numFmtId="0" fontId="15" fillId="0" borderId="21" xfId="0" applyFont="1" applyBorder="1" applyAlignment="1">
      <alignment horizontal="center"/>
    </xf>
    <xf numFmtId="0" fontId="15" fillId="0" borderId="22" xfId="0" applyFont="1" applyBorder="1" applyAlignment="1">
      <alignment horizontal="center"/>
    </xf>
    <xf numFmtId="0" fontId="5" fillId="13" borderId="7" xfId="0" applyFont="1" applyFill="1" applyBorder="1" applyAlignment="1" applyProtection="1">
      <alignment horizontal="center" vertical="center" wrapText="1"/>
      <protection locked="0"/>
    </xf>
    <xf numFmtId="0" fontId="5" fillId="13" borderId="4" xfId="0" applyFont="1" applyFill="1" applyBorder="1" applyAlignment="1" applyProtection="1">
      <alignment horizontal="center" vertical="center" wrapText="1"/>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0" borderId="24" xfId="0" applyFont="1" applyBorder="1" applyAlignment="1">
      <alignment horizontal="center" vertical="center" wrapText="1"/>
    </xf>
    <xf numFmtId="0" fontId="12" fillId="0" borderId="0" xfId="0" applyFont="1" applyAlignment="1">
      <alignment horizontal="left"/>
    </xf>
    <xf numFmtId="0" fontId="11" fillId="5" borderId="2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0" fillId="0" borderId="1" xfId="0" applyBorder="1" applyAlignment="1">
      <alignment horizontal="center"/>
    </xf>
    <xf numFmtId="0" fontId="0" fillId="0" borderId="22" xfId="0" applyBorder="1" applyAlignment="1">
      <alignment horizontal="center" vertical="center"/>
    </xf>
    <xf numFmtId="0" fontId="1" fillId="0" borderId="22" xfId="0" applyFont="1" applyBorder="1" applyAlignment="1">
      <alignment horizontal="center" vertical="center"/>
    </xf>
    <xf numFmtId="0" fontId="6" fillId="0" borderId="1" xfId="0" applyFont="1" applyBorder="1" applyAlignment="1">
      <alignment horizontal="center" vertical="center"/>
    </xf>
    <xf numFmtId="0" fontId="0" fillId="0" borderId="23" xfId="0" applyBorder="1" applyAlignment="1">
      <alignment horizontal="center"/>
    </xf>
    <xf numFmtId="0" fontId="1" fillId="0" borderId="24" xfId="0" applyFont="1" applyBorder="1" applyAlignment="1">
      <alignment horizontal="center" vertical="center"/>
    </xf>
    <xf numFmtId="0" fontId="8" fillId="13" borderId="7" xfId="0" applyFont="1" applyFill="1" applyBorder="1" applyAlignment="1" applyProtection="1">
      <alignment horizontal="center" vertical="center" wrapText="1"/>
      <protection locked="0"/>
    </xf>
    <xf numFmtId="0" fontId="8" fillId="13" borderId="4" xfId="0" applyFont="1" applyFill="1" applyBorder="1" applyAlignment="1" applyProtection="1">
      <alignment horizontal="center" vertical="center" wrapText="1"/>
      <protection locked="0"/>
    </xf>
    <xf numFmtId="0" fontId="1" fillId="0" borderId="6" xfId="0" applyFont="1" applyBorder="1" applyAlignment="1">
      <alignment horizontal="center" vertical="center"/>
    </xf>
    <xf numFmtId="0" fontId="2" fillId="0" borderId="0" xfId="0" applyFont="1" applyAlignment="1">
      <alignment horizontal="left"/>
    </xf>
    <xf numFmtId="0" fontId="1" fillId="0" borderId="1" xfId="0" applyFont="1" applyBorder="1" applyAlignment="1">
      <alignment horizontal="center" vertical="center"/>
    </xf>
    <xf numFmtId="0" fontId="1" fillId="5" borderId="26" xfId="0" applyFont="1" applyFill="1" applyBorder="1" applyAlignment="1">
      <alignment horizontal="center" vertical="center"/>
    </xf>
    <xf numFmtId="0" fontId="1" fillId="5" borderId="7" xfId="0" applyFont="1" applyFill="1" applyBorder="1" applyAlignment="1">
      <alignment horizontal="center" vertical="center"/>
    </xf>
    <xf numFmtId="0" fontId="1" fillId="0" borderId="29" xfId="0" applyFont="1" applyBorder="1" applyAlignment="1">
      <alignment horizontal="center" vertical="center"/>
    </xf>
    <xf numFmtId="0" fontId="1" fillId="14" borderId="27" xfId="0" applyFont="1" applyFill="1" applyBorder="1" applyAlignment="1">
      <alignment horizontal="center" vertical="center"/>
    </xf>
    <xf numFmtId="0" fontId="1" fillId="14" borderId="7" xfId="0" applyFont="1" applyFill="1" applyBorder="1" applyAlignment="1">
      <alignment horizontal="center" vertical="center"/>
    </xf>
    <xf numFmtId="0" fontId="6" fillId="13" borderId="7" xfId="0" applyFont="1" applyFill="1" applyBorder="1" applyAlignment="1" applyProtection="1">
      <alignment horizontal="center" vertical="center" wrapText="1"/>
      <protection locked="0"/>
    </xf>
    <xf numFmtId="0" fontId="6" fillId="13" borderId="4" xfId="0" applyFont="1" applyFill="1" applyBorder="1" applyAlignment="1" applyProtection="1">
      <alignment horizontal="center" vertical="center" wrapText="1"/>
      <protection locked="0"/>
    </xf>
    <xf numFmtId="0" fontId="8" fillId="0" borderId="6" xfId="0" applyFont="1" applyBorder="1" applyAlignment="1">
      <alignment horizontal="center" vertical="center"/>
    </xf>
    <xf numFmtId="0" fontId="6" fillId="0" borderId="5" xfId="0" applyFont="1" applyBorder="1" applyAlignment="1">
      <alignment horizontal="center" vertical="center"/>
    </xf>
    <xf numFmtId="0" fontId="2" fillId="0" borderId="0" xfId="0" applyFont="1" applyAlignment="1">
      <alignment horizontal="left" vertical="center"/>
    </xf>
    <xf numFmtId="0" fontId="6" fillId="0" borderId="24" xfId="0" applyFont="1" applyBorder="1" applyAlignment="1">
      <alignment horizontal="center" vertical="center" wrapText="1"/>
    </xf>
    <xf numFmtId="0" fontId="6" fillId="0" borderId="22"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xf>
    <xf numFmtId="0" fontId="1" fillId="0" borderId="22" xfId="0" applyFont="1" applyBorder="1" applyAlignment="1">
      <alignment horizontal="center" vertical="center" wrapText="1"/>
    </xf>
    <xf numFmtId="0" fontId="8" fillId="0" borderId="30" xfId="0" applyFont="1" applyBorder="1" applyAlignment="1">
      <alignment horizontal="center" vertical="center"/>
    </xf>
    <xf numFmtId="0" fontId="8" fillId="0" borderId="20" xfId="0" applyFont="1" applyBorder="1" applyAlignment="1">
      <alignment horizontal="center" vertical="center"/>
    </xf>
    <xf numFmtId="0" fontId="13" fillId="13" borderId="7" xfId="0" applyFont="1" applyFill="1" applyBorder="1" applyAlignment="1" applyProtection="1">
      <alignment horizontal="center" vertical="center" wrapText="1"/>
      <protection locked="0"/>
    </xf>
    <xf numFmtId="0" fontId="13" fillId="13" borderId="4" xfId="0" applyFont="1" applyFill="1" applyBorder="1" applyAlignment="1" applyProtection="1">
      <alignment horizontal="center" vertical="center" wrapText="1"/>
      <protection locked="0"/>
    </xf>
    <xf numFmtId="0" fontId="0" fillId="0" borderId="2" xfId="0" applyBorder="1" applyAlignment="1">
      <alignment horizontal="center"/>
    </xf>
    <xf numFmtId="0" fontId="0" fillId="0" borderId="4" xfId="0"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0D0AE-36D0-42E2-9734-DF4ADF21A66E}">
  <dimension ref="A1:X44"/>
  <sheetViews>
    <sheetView tabSelected="1" workbookViewId="0">
      <selection activeCell="Q21" sqref="Q21"/>
    </sheetView>
  </sheetViews>
  <sheetFormatPr defaultRowHeight="15" x14ac:dyDescent="0.25"/>
  <sheetData>
    <row r="1" spans="1:24" ht="114" customHeight="1" x14ac:dyDescent="0.25">
      <c r="A1" s="199" t="s">
        <v>0</v>
      </c>
      <c r="B1" s="199"/>
      <c r="C1" s="199"/>
      <c r="D1" s="199"/>
      <c r="E1" s="199"/>
      <c r="F1" s="199"/>
      <c r="G1" s="199"/>
      <c r="H1" s="199"/>
      <c r="I1" s="199"/>
      <c r="J1" s="199"/>
      <c r="K1" s="199"/>
      <c r="L1" s="199"/>
      <c r="M1" s="199"/>
      <c r="N1" s="199"/>
      <c r="O1" s="199"/>
      <c r="P1" s="199"/>
      <c r="Q1" s="199"/>
      <c r="R1" s="199"/>
      <c r="S1" s="199"/>
      <c r="T1" s="199"/>
      <c r="U1" s="199"/>
      <c r="V1" s="199"/>
      <c r="W1" s="199"/>
      <c r="X1" s="199"/>
    </row>
    <row r="2" spans="1:24" ht="24.75" customHeight="1" x14ac:dyDescent="0.25">
      <c r="A2" s="199"/>
      <c r="B2" s="199"/>
      <c r="C2" s="199"/>
      <c r="D2" s="199"/>
      <c r="E2" s="199"/>
      <c r="F2" s="199"/>
      <c r="G2" s="199"/>
      <c r="H2" s="199"/>
      <c r="I2" s="199"/>
      <c r="J2" s="199"/>
      <c r="K2" s="199"/>
      <c r="L2" s="199"/>
      <c r="M2" s="199"/>
      <c r="N2" s="199"/>
      <c r="O2" s="199"/>
      <c r="P2" s="199"/>
      <c r="Q2" s="199"/>
      <c r="R2" s="199"/>
      <c r="S2" s="199"/>
      <c r="T2" s="199"/>
      <c r="U2" s="199"/>
      <c r="V2" s="199"/>
      <c r="W2" s="199"/>
      <c r="X2" s="199"/>
    </row>
    <row r="3" spans="1:24" ht="15" hidden="1" customHeight="1" x14ac:dyDescent="0.25">
      <c r="A3" s="199"/>
      <c r="B3" s="199"/>
      <c r="C3" s="199"/>
      <c r="D3" s="199"/>
      <c r="E3" s="199"/>
      <c r="F3" s="199"/>
      <c r="G3" s="199"/>
      <c r="H3" s="199"/>
      <c r="I3" s="199"/>
      <c r="J3" s="199"/>
      <c r="K3" s="199"/>
      <c r="L3" s="199"/>
      <c r="M3" s="199"/>
      <c r="N3" s="199"/>
      <c r="O3" s="199"/>
      <c r="P3" s="199"/>
      <c r="Q3" s="199"/>
      <c r="R3" s="199"/>
      <c r="S3" s="199"/>
      <c r="T3" s="199"/>
      <c r="U3" s="199"/>
      <c r="V3" s="199"/>
      <c r="W3" s="199"/>
      <c r="X3" s="199"/>
    </row>
    <row r="4" spans="1:24" ht="32.25" hidden="1" customHeight="1" x14ac:dyDescent="0.25">
      <c r="A4" s="199"/>
      <c r="B4" s="199"/>
      <c r="C4" s="199"/>
      <c r="D4" s="199"/>
      <c r="E4" s="199"/>
      <c r="F4" s="199"/>
      <c r="G4" s="199"/>
      <c r="H4" s="199"/>
      <c r="I4" s="199"/>
      <c r="J4" s="199"/>
      <c r="K4" s="199"/>
      <c r="L4" s="199"/>
      <c r="M4" s="199"/>
      <c r="N4" s="199"/>
      <c r="O4" s="199"/>
      <c r="P4" s="199"/>
      <c r="Q4" s="199"/>
      <c r="R4" s="199"/>
      <c r="S4" s="199"/>
      <c r="T4" s="199"/>
      <c r="U4" s="199"/>
      <c r="V4" s="199"/>
      <c r="W4" s="199"/>
      <c r="X4" s="199"/>
    </row>
    <row r="5" spans="1:24" ht="15.75" customHeight="1" x14ac:dyDescent="0.25">
      <c r="A5" s="199"/>
      <c r="B5" s="199"/>
      <c r="C5" s="199"/>
      <c r="D5" s="199"/>
      <c r="E5" s="199"/>
      <c r="F5" s="199"/>
      <c r="G5" s="199"/>
      <c r="H5" s="199"/>
      <c r="I5" s="199"/>
      <c r="J5" s="199"/>
      <c r="K5" s="199"/>
      <c r="L5" s="199"/>
      <c r="M5" s="199"/>
      <c r="N5" s="199"/>
      <c r="O5" s="199"/>
      <c r="P5" s="199"/>
      <c r="Q5" s="199"/>
      <c r="R5" s="199"/>
      <c r="S5" s="199"/>
      <c r="T5" s="199"/>
      <c r="U5" s="199"/>
      <c r="V5" s="199"/>
      <c r="W5" s="199"/>
      <c r="X5" s="199"/>
    </row>
    <row r="6" spans="1:24" ht="15.75" hidden="1" customHeight="1" x14ac:dyDescent="0.25">
      <c r="A6" s="194"/>
      <c r="B6" s="194"/>
      <c r="C6" s="194"/>
      <c r="D6" s="194"/>
      <c r="E6" s="194"/>
      <c r="F6" s="194"/>
      <c r="G6" s="194"/>
      <c r="H6" s="194"/>
      <c r="I6" s="194"/>
      <c r="J6" s="194"/>
      <c r="K6" s="194"/>
      <c r="L6" s="194"/>
      <c r="M6" s="194"/>
      <c r="N6" s="194"/>
      <c r="O6" s="194"/>
      <c r="P6" s="194"/>
      <c r="Q6" s="194"/>
      <c r="R6" s="194"/>
      <c r="S6" s="194"/>
      <c r="T6" s="194"/>
      <c r="U6" s="194"/>
      <c r="V6" s="194"/>
      <c r="W6" s="194"/>
    </row>
    <row r="7" spans="1:24" ht="15.75" hidden="1" customHeight="1" x14ac:dyDescent="0.25">
      <c r="A7" s="194"/>
      <c r="B7" s="194"/>
      <c r="C7" s="194"/>
      <c r="D7" s="194"/>
      <c r="E7" s="194"/>
      <c r="F7" s="194"/>
      <c r="G7" s="194"/>
      <c r="H7" s="194"/>
      <c r="I7" s="194"/>
      <c r="J7" s="194"/>
      <c r="K7" s="194"/>
      <c r="L7" s="194"/>
      <c r="M7" s="194"/>
      <c r="N7" s="194"/>
      <c r="O7" s="194"/>
      <c r="P7" s="194"/>
      <c r="Q7" s="194"/>
      <c r="R7" s="194"/>
      <c r="S7" s="194"/>
      <c r="T7" s="194"/>
      <c r="U7" s="194"/>
      <c r="V7" s="194"/>
      <c r="W7" s="194"/>
    </row>
    <row r="8" spans="1:24" ht="15.75" hidden="1" customHeight="1" x14ac:dyDescent="0.25">
      <c r="A8" s="194"/>
      <c r="B8" s="194"/>
      <c r="C8" s="194"/>
      <c r="D8" s="194"/>
      <c r="E8" s="194"/>
      <c r="F8" s="194"/>
      <c r="G8" s="194"/>
      <c r="H8" s="194"/>
      <c r="I8" s="194"/>
      <c r="J8" s="194"/>
      <c r="K8" s="194"/>
      <c r="L8" s="194"/>
      <c r="M8" s="194"/>
      <c r="N8" s="194"/>
      <c r="O8" s="194"/>
      <c r="P8" s="194"/>
      <c r="Q8" s="194"/>
      <c r="R8" s="194"/>
      <c r="S8" s="194"/>
      <c r="T8" s="194"/>
      <c r="U8" s="194"/>
      <c r="V8" s="194"/>
      <c r="W8" s="194"/>
    </row>
    <row r="9" spans="1:24" ht="15" customHeight="1" x14ac:dyDescent="0.25">
      <c r="A9" s="196" t="s">
        <v>1</v>
      </c>
      <c r="B9" s="197"/>
      <c r="C9" s="197"/>
      <c r="D9" s="197"/>
      <c r="E9" s="197"/>
      <c r="F9" s="197"/>
      <c r="G9" s="197"/>
      <c r="H9" s="197"/>
      <c r="I9" s="197"/>
      <c r="J9" s="197"/>
      <c r="K9" s="197"/>
      <c r="L9" s="197"/>
      <c r="M9" s="197"/>
      <c r="N9" s="197"/>
      <c r="O9" s="197"/>
      <c r="P9" s="197"/>
      <c r="Q9" s="197"/>
      <c r="R9" s="197"/>
      <c r="S9" s="197"/>
      <c r="T9" s="197"/>
      <c r="U9" s="197"/>
      <c r="V9" s="197"/>
      <c r="W9" s="197"/>
      <c r="X9" s="197"/>
    </row>
    <row r="10" spans="1:24" ht="15" customHeight="1" x14ac:dyDescent="0.25">
      <c r="A10" s="196"/>
      <c r="B10" s="197"/>
      <c r="C10" s="197"/>
      <c r="D10" s="197"/>
      <c r="E10" s="197"/>
      <c r="F10" s="197"/>
      <c r="G10" s="197"/>
      <c r="H10" s="197"/>
      <c r="I10" s="197"/>
      <c r="J10" s="197"/>
      <c r="K10" s="197"/>
      <c r="L10" s="197"/>
      <c r="M10" s="197"/>
      <c r="N10" s="197"/>
      <c r="O10" s="197"/>
      <c r="P10" s="197"/>
      <c r="Q10" s="197"/>
      <c r="R10" s="197"/>
      <c r="S10" s="197"/>
      <c r="T10" s="197"/>
      <c r="U10" s="197"/>
      <c r="V10" s="197"/>
      <c r="W10" s="197"/>
      <c r="X10" s="197"/>
    </row>
    <row r="11" spans="1:24" s="191" customFormat="1" ht="15" customHeight="1" x14ac:dyDescent="0.25">
      <c r="A11" s="190"/>
      <c r="B11" s="190"/>
      <c r="C11" s="190"/>
      <c r="D11" s="190"/>
      <c r="E11" s="190"/>
      <c r="F11" s="190"/>
      <c r="G11" s="190"/>
      <c r="H11" s="190"/>
      <c r="I11" s="190"/>
      <c r="J11" s="190"/>
      <c r="K11" s="190"/>
      <c r="L11" s="190"/>
      <c r="M11" s="190"/>
      <c r="N11" s="190"/>
      <c r="O11" s="190"/>
      <c r="P11" s="190"/>
      <c r="Q11" s="190"/>
      <c r="R11" s="190"/>
      <c r="S11" s="190"/>
      <c r="T11" s="190"/>
      <c r="U11" s="190"/>
      <c r="V11" s="190"/>
      <c r="W11" s="190"/>
    </row>
    <row r="12" spans="1:24" ht="15.75" x14ac:dyDescent="0.25">
      <c r="A12" s="192"/>
      <c r="B12" s="192"/>
      <c r="C12" s="192"/>
      <c r="D12" s="192"/>
      <c r="E12" s="192"/>
      <c r="F12" s="192"/>
      <c r="G12" s="192"/>
      <c r="H12" s="192"/>
      <c r="I12" s="192"/>
      <c r="J12" s="192"/>
      <c r="K12" s="192"/>
      <c r="L12" s="192"/>
      <c r="M12" s="192"/>
      <c r="N12" s="192"/>
      <c r="O12" s="192"/>
      <c r="P12" s="192"/>
      <c r="Q12" s="192"/>
      <c r="R12" s="192"/>
      <c r="S12" s="192"/>
      <c r="T12" s="192"/>
      <c r="U12" s="192"/>
      <c r="V12" s="192"/>
    </row>
    <row r="13" spans="1:24" ht="28.5" customHeight="1" x14ac:dyDescent="0.25">
      <c r="A13" s="198" t="s">
        <v>2</v>
      </c>
      <c r="B13" s="198"/>
      <c r="C13" s="198"/>
      <c r="D13" s="198"/>
      <c r="E13" s="198"/>
      <c r="F13" s="198"/>
      <c r="G13" s="198"/>
      <c r="H13" s="198"/>
      <c r="I13" s="198"/>
      <c r="J13" s="198"/>
      <c r="K13" s="198"/>
      <c r="L13" s="198"/>
      <c r="M13" s="198"/>
      <c r="N13" s="198"/>
      <c r="O13" s="198"/>
      <c r="P13" s="198"/>
      <c r="Q13" s="198"/>
      <c r="R13" s="198"/>
      <c r="S13" s="198"/>
      <c r="T13" s="198"/>
      <c r="U13" s="198"/>
      <c r="V13" s="198"/>
    </row>
    <row r="14" spans="1:24" ht="15.75" x14ac:dyDescent="0.25">
      <c r="A14" s="192"/>
      <c r="B14" s="192"/>
      <c r="C14" s="192"/>
      <c r="D14" s="192"/>
      <c r="E14" s="192"/>
      <c r="F14" s="192"/>
      <c r="G14" s="192"/>
      <c r="H14" s="192"/>
      <c r="I14" s="192"/>
      <c r="J14" s="192"/>
      <c r="K14" s="192"/>
      <c r="L14" s="192"/>
      <c r="M14" s="192"/>
      <c r="N14" s="192"/>
      <c r="O14" s="192"/>
      <c r="P14" s="192"/>
      <c r="Q14" s="192"/>
      <c r="R14" s="192"/>
      <c r="S14" s="192"/>
      <c r="T14" s="192"/>
      <c r="U14" s="192"/>
      <c r="V14" s="192"/>
    </row>
    <row r="15" spans="1:24" ht="15.75" x14ac:dyDescent="0.25">
      <c r="A15" s="193" t="s">
        <v>3</v>
      </c>
      <c r="B15" s="193"/>
      <c r="C15" s="193"/>
      <c r="D15" s="193"/>
      <c r="E15" s="193"/>
      <c r="F15" s="193"/>
      <c r="G15" s="193"/>
      <c r="H15" s="193"/>
      <c r="I15" s="193"/>
      <c r="J15" s="193"/>
      <c r="K15" s="193"/>
      <c r="L15" s="193"/>
      <c r="M15" s="193"/>
      <c r="N15" s="193"/>
      <c r="O15" s="193"/>
      <c r="P15" s="193"/>
      <c r="Q15" s="193"/>
      <c r="R15" s="193"/>
      <c r="S15" s="192"/>
      <c r="T15" s="192"/>
      <c r="U15" s="192"/>
      <c r="V15" s="192"/>
    </row>
    <row r="16" spans="1:24" ht="15.75" x14ac:dyDescent="0.25">
      <c r="A16" s="193"/>
      <c r="B16" s="193"/>
      <c r="C16" s="193"/>
      <c r="D16" s="193"/>
      <c r="E16" s="193"/>
      <c r="F16" s="193"/>
      <c r="G16" s="193"/>
      <c r="H16" s="193"/>
      <c r="I16" s="193"/>
      <c r="J16" s="193"/>
      <c r="K16" s="193"/>
      <c r="L16" s="193"/>
      <c r="M16" s="193"/>
      <c r="N16" s="193"/>
      <c r="O16" s="193"/>
      <c r="P16" s="193"/>
      <c r="Q16" s="193"/>
      <c r="R16" s="193"/>
      <c r="S16" s="192"/>
      <c r="T16" s="192"/>
      <c r="U16" s="192"/>
      <c r="V16" s="192"/>
    </row>
    <row r="17" spans="1:22" ht="15.75" x14ac:dyDescent="0.25">
      <c r="A17" s="193" t="s">
        <v>4</v>
      </c>
      <c r="B17" s="193"/>
      <c r="C17" s="193"/>
      <c r="D17" s="193"/>
      <c r="E17" s="193"/>
      <c r="F17" s="193"/>
      <c r="G17" s="193"/>
      <c r="H17" s="193"/>
      <c r="I17" s="193"/>
      <c r="J17" s="193"/>
      <c r="K17" s="193"/>
      <c r="L17" s="193"/>
      <c r="M17" s="193"/>
      <c r="N17" s="193"/>
      <c r="O17" s="193"/>
      <c r="P17" s="193"/>
      <c r="Q17" s="193"/>
      <c r="R17" s="193"/>
      <c r="S17" s="192"/>
      <c r="T17" s="192"/>
      <c r="U17" s="192"/>
      <c r="V17" s="192"/>
    </row>
    <row r="18" spans="1:22" ht="15.75" x14ac:dyDescent="0.25">
      <c r="A18" s="193"/>
      <c r="B18" s="193"/>
      <c r="C18" s="193"/>
      <c r="D18" s="193"/>
      <c r="E18" s="193"/>
      <c r="F18" s="193"/>
      <c r="G18" s="193"/>
      <c r="H18" s="193"/>
      <c r="I18" s="193"/>
      <c r="J18" s="193"/>
      <c r="K18" s="193"/>
      <c r="L18" s="193"/>
      <c r="M18" s="193"/>
      <c r="N18" s="193"/>
      <c r="O18" s="193"/>
      <c r="P18" s="193"/>
      <c r="Q18" s="193"/>
      <c r="R18" s="193"/>
      <c r="S18" s="192"/>
      <c r="T18" s="192"/>
      <c r="U18" s="192"/>
      <c r="V18" s="192"/>
    </row>
    <row r="19" spans="1:22" ht="15.75" x14ac:dyDescent="0.25">
      <c r="A19" s="193" t="s">
        <v>5</v>
      </c>
      <c r="B19" s="193"/>
      <c r="C19" s="193"/>
      <c r="D19" s="193"/>
      <c r="E19" s="193"/>
      <c r="F19" s="193"/>
      <c r="G19" s="193"/>
      <c r="H19" s="193"/>
      <c r="I19" s="193"/>
      <c r="J19" s="193"/>
      <c r="K19" s="193"/>
      <c r="L19" s="193"/>
      <c r="M19" s="193"/>
      <c r="N19" s="193"/>
      <c r="O19" s="193"/>
      <c r="P19" s="193"/>
      <c r="Q19" s="193"/>
      <c r="R19" s="193"/>
      <c r="S19" s="192"/>
      <c r="T19" s="192"/>
      <c r="U19" s="192"/>
      <c r="V19" s="192"/>
    </row>
    <row r="20" spans="1:22" ht="15.75" x14ac:dyDescent="0.25">
      <c r="A20" s="193"/>
      <c r="B20" s="193"/>
      <c r="C20" s="193"/>
      <c r="D20" s="193"/>
      <c r="E20" s="193"/>
      <c r="F20" s="193"/>
      <c r="G20" s="193"/>
      <c r="H20" s="193"/>
      <c r="I20" s="193"/>
      <c r="J20" s="193"/>
      <c r="K20" s="193"/>
      <c r="L20" s="193"/>
      <c r="M20" s="193"/>
      <c r="N20" s="193"/>
      <c r="O20" s="193"/>
      <c r="P20" s="193"/>
      <c r="Q20" s="193"/>
      <c r="R20" s="193"/>
      <c r="S20" s="192"/>
      <c r="T20" s="192"/>
      <c r="U20" s="192"/>
      <c r="V20" s="192"/>
    </row>
    <row r="21" spans="1:22" ht="15.75" x14ac:dyDescent="0.25">
      <c r="A21" s="193" t="s">
        <v>6</v>
      </c>
      <c r="B21" s="193"/>
      <c r="C21" s="193"/>
      <c r="D21" s="193"/>
      <c r="E21" s="193"/>
      <c r="F21" s="193"/>
      <c r="G21" s="193"/>
      <c r="H21" s="193"/>
      <c r="I21" s="193"/>
      <c r="J21" s="193"/>
      <c r="K21" s="193"/>
      <c r="L21" s="193"/>
      <c r="M21" s="193"/>
      <c r="N21" s="193"/>
      <c r="O21" s="193"/>
      <c r="P21" s="193"/>
      <c r="Q21" s="193"/>
      <c r="R21" s="193"/>
      <c r="S21" s="192"/>
      <c r="T21" s="192"/>
      <c r="U21" s="192"/>
      <c r="V21" s="192"/>
    </row>
    <row r="22" spans="1:22" ht="15.75" x14ac:dyDescent="0.25">
      <c r="A22" s="193"/>
      <c r="B22" s="193"/>
      <c r="C22" s="193"/>
      <c r="D22" s="193"/>
      <c r="E22" s="193"/>
      <c r="F22" s="193"/>
      <c r="G22" s="193"/>
      <c r="H22" s="193"/>
      <c r="I22" s="193"/>
      <c r="J22" s="193"/>
      <c r="K22" s="193"/>
      <c r="L22" s="193"/>
      <c r="M22" s="193"/>
      <c r="N22" s="193"/>
      <c r="O22" s="193"/>
      <c r="P22" s="193"/>
      <c r="Q22" s="193"/>
      <c r="R22" s="193"/>
      <c r="S22" s="192"/>
      <c r="T22" s="192"/>
      <c r="U22" s="192"/>
      <c r="V22" s="192"/>
    </row>
    <row r="23" spans="1:22" ht="15.75" x14ac:dyDescent="0.25">
      <c r="A23" s="193" t="s">
        <v>7</v>
      </c>
      <c r="B23" s="193"/>
      <c r="C23" s="193"/>
      <c r="D23" s="193"/>
      <c r="E23" s="193"/>
      <c r="F23" s="193"/>
      <c r="G23" s="193"/>
      <c r="H23" s="193"/>
      <c r="I23" s="193"/>
      <c r="J23" s="193"/>
      <c r="K23" s="193"/>
      <c r="L23" s="193"/>
      <c r="M23" s="193"/>
      <c r="N23" s="193"/>
      <c r="O23" s="193"/>
      <c r="P23" s="193"/>
      <c r="Q23" s="193"/>
      <c r="R23" s="193"/>
      <c r="S23" s="192"/>
      <c r="T23" s="192"/>
      <c r="U23" s="192"/>
      <c r="V23" s="192"/>
    </row>
    <row r="24" spans="1:22" ht="15.75" x14ac:dyDescent="0.25">
      <c r="A24" s="193"/>
      <c r="B24" s="193"/>
      <c r="C24" s="193"/>
      <c r="D24" s="193"/>
      <c r="E24" s="193"/>
      <c r="F24" s="193"/>
      <c r="G24" s="193"/>
      <c r="H24" s="193"/>
      <c r="I24" s="193"/>
      <c r="J24" s="193"/>
      <c r="K24" s="193"/>
      <c r="L24" s="193"/>
      <c r="M24" s="193"/>
      <c r="N24" s="193"/>
      <c r="O24" s="193"/>
      <c r="P24" s="193"/>
      <c r="Q24" s="193"/>
      <c r="R24" s="193"/>
      <c r="S24" s="192"/>
      <c r="T24" s="192"/>
      <c r="U24" s="192"/>
      <c r="V24" s="192"/>
    </row>
    <row r="25" spans="1:22" ht="15.75" x14ac:dyDescent="0.25">
      <c r="A25" s="193" t="s">
        <v>8</v>
      </c>
      <c r="B25" s="193"/>
      <c r="C25" s="193"/>
      <c r="D25" s="193"/>
      <c r="E25" s="193"/>
      <c r="F25" s="193"/>
      <c r="G25" s="193"/>
      <c r="H25" s="193"/>
      <c r="I25" s="193"/>
      <c r="J25" s="193"/>
      <c r="K25" s="193"/>
      <c r="L25" s="193"/>
      <c r="M25" s="193"/>
      <c r="N25" s="193"/>
      <c r="O25" s="193"/>
      <c r="P25" s="193"/>
      <c r="Q25" s="193"/>
      <c r="R25" s="193"/>
      <c r="S25" s="192"/>
      <c r="T25" s="192"/>
      <c r="U25" s="192"/>
      <c r="V25" s="192"/>
    </row>
    <row r="26" spans="1:22" ht="15.75" x14ac:dyDescent="0.25">
      <c r="A26" s="193"/>
      <c r="B26" s="193"/>
      <c r="C26" s="193"/>
      <c r="D26" s="193"/>
      <c r="E26" s="193"/>
      <c r="F26" s="193"/>
      <c r="G26" s="193"/>
      <c r="H26" s="193"/>
      <c r="I26" s="193"/>
      <c r="J26" s="193"/>
      <c r="K26" s="193"/>
      <c r="L26" s="193"/>
      <c r="M26" s="193"/>
      <c r="N26" s="193"/>
      <c r="O26" s="193"/>
      <c r="P26" s="193"/>
      <c r="Q26" s="193"/>
      <c r="R26" s="193"/>
      <c r="S26" s="192"/>
      <c r="T26" s="192"/>
      <c r="U26" s="192"/>
      <c r="V26" s="192"/>
    </row>
    <row r="27" spans="1:22" ht="15.75" x14ac:dyDescent="0.25">
      <c r="A27" s="193" t="s">
        <v>9</v>
      </c>
      <c r="B27" s="193"/>
      <c r="C27" s="193"/>
      <c r="D27" s="193"/>
      <c r="E27" s="193"/>
      <c r="F27" s="193"/>
      <c r="G27" s="193"/>
      <c r="H27" s="193"/>
      <c r="I27" s="193"/>
      <c r="J27" s="193"/>
      <c r="K27" s="193"/>
      <c r="L27" s="193"/>
      <c r="M27" s="193"/>
      <c r="N27" s="193"/>
      <c r="O27" s="193"/>
      <c r="P27" s="193"/>
      <c r="Q27" s="193"/>
      <c r="R27" s="193"/>
      <c r="S27" s="192"/>
      <c r="T27" s="192"/>
      <c r="U27" s="192"/>
      <c r="V27" s="192"/>
    </row>
    <row r="28" spans="1:22" ht="15.75" x14ac:dyDescent="0.25">
      <c r="A28" s="193"/>
      <c r="B28" s="193"/>
      <c r="C28" s="193"/>
      <c r="D28" s="193"/>
      <c r="E28" s="193"/>
      <c r="F28" s="193"/>
      <c r="G28" s="193"/>
      <c r="H28" s="193"/>
      <c r="I28" s="193"/>
      <c r="J28" s="193"/>
      <c r="K28" s="193"/>
      <c r="L28" s="193"/>
      <c r="M28" s="193"/>
      <c r="N28" s="193"/>
      <c r="O28" s="193"/>
      <c r="P28" s="193"/>
      <c r="Q28" s="193"/>
      <c r="R28" s="193"/>
      <c r="S28" s="192"/>
      <c r="T28" s="192"/>
      <c r="U28" s="192"/>
      <c r="V28" s="192"/>
    </row>
    <row r="29" spans="1:22" ht="15.75" x14ac:dyDescent="0.25">
      <c r="A29" s="193" t="s">
        <v>10</v>
      </c>
      <c r="B29" s="193"/>
      <c r="C29" s="193"/>
      <c r="D29" s="193"/>
      <c r="E29" s="193"/>
      <c r="F29" s="193"/>
      <c r="G29" s="193"/>
      <c r="H29" s="193"/>
      <c r="I29" s="193"/>
      <c r="J29" s="193"/>
      <c r="K29" s="193"/>
      <c r="L29" s="193"/>
      <c r="M29" s="193"/>
      <c r="N29" s="193"/>
      <c r="O29" s="193"/>
      <c r="P29" s="193"/>
      <c r="Q29" s="193"/>
      <c r="R29" s="193"/>
      <c r="S29" s="192"/>
      <c r="T29" s="192"/>
      <c r="U29" s="192"/>
      <c r="V29" s="192"/>
    </row>
    <row r="30" spans="1:22" ht="15.75" x14ac:dyDescent="0.25">
      <c r="A30" s="193"/>
      <c r="B30" s="193"/>
      <c r="C30" s="193"/>
      <c r="D30" s="193"/>
      <c r="E30" s="193"/>
      <c r="F30" s="193"/>
      <c r="G30" s="193"/>
      <c r="H30" s="193"/>
      <c r="I30" s="193"/>
      <c r="J30" s="193"/>
      <c r="K30" s="193"/>
      <c r="L30" s="193"/>
      <c r="M30" s="193"/>
      <c r="N30" s="193"/>
      <c r="O30" s="193"/>
      <c r="P30" s="193"/>
      <c r="Q30" s="193"/>
      <c r="R30" s="193"/>
      <c r="S30" s="192"/>
      <c r="T30" s="192"/>
      <c r="U30" s="192"/>
      <c r="V30" s="192"/>
    </row>
    <row r="31" spans="1:22" x14ac:dyDescent="0.25">
      <c r="A31" s="189"/>
      <c r="B31" s="189"/>
      <c r="C31" s="189"/>
      <c r="D31" s="189"/>
      <c r="E31" s="189"/>
      <c r="F31" s="189"/>
      <c r="G31" s="189"/>
      <c r="H31" s="189"/>
      <c r="I31" s="189"/>
      <c r="J31" s="189"/>
      <c r="K31" s="189"/>
      <c r="L31" s="189"/>
      <c r="M31" s="189"/>
      <c r="N31" s="189"/>
      <c r="O31" s="189"/>
      <c r="P31" s="189"/>
      <c r="Q31" s="189"/>
      <c r="R31" s="189"/>
    </row>
    <row r="35" spans="1:24" ht="15" customHeight="1" x14ac:dyDescent="0.25">
      <c r="A35" s="196" t="s">
        <v>11</v>
      </c>
      <c r="B35" s="197"/>
      <c r="C35" s="197"/>
      <c r="D35" s="197"/>
      <c r="E35" s="197"/>
      <c r="F35" s="197"/>
      <c r="G35" s="197"/>
      <c r="H35" s="197"/>
      <c r="I35" s="197"/>
      <c r="J35" s="197"/>
      <c r="K35" s="197"/>
      <c r="L35" s="197"/>
      <c r="M35" s="197"/>
      <c r="N35" s="197"/>
      <c r="O35" s="197"/>
      <c r="P35" s="197"/>
      <c r="Q35" s="197"/>
      <c r="R35" s="197"/>
      <c r="S35" s="197"/>
      <c r="T35" s="197"/>
      <c r="U35" s="197"/>
      <c r="V35" s="197"/>
      <c r="W35" s="197"/>
      <c r="X35" s="197"/>
    </row>
    <row r="36" spans="1:24" ht="15" customHeight="1" x14ac:dyDescent="0.25">
      <c r="A36" s="196"/>
      <c r="B36" s="197"/>
      <c r="C36" s="197"/>
      <c r="D36" s="197"/>
      <c r="E36" s="197"/>
      <c r="F36" s="197"/>
      <c r="G36" s="197"/>
      <c r="H36" s="197"/>
      <c r="I36" s="197"/>
      <c r="J36" s="197"/>
      <c r="K36" s="197"/>
      <c r="L36" s="197"/>
      <c r="M36" s="197"/>
      <c r="N36" s="197"/>
      <c r="O36" s="197"/>
      <c r="P36" s="197"/>
      <c r="Q36" s="197"/>
      <c r="R36" s="197"/>
      <c r="S36" s="197"/>
      <c r="T36" s="197"/>
      <c r="U36" s="197"/>
      <c r="V36" s="197"/>
      <c r="W36" s="197"/>
      <c r="X36" s="197"/>
    </row>
    <row r="41" spans="1:24" ht="15.75" x14ac:dyDescent="0.25">
      <c r="A41" s="192" t="s">
        <v>12</v>
      </c>
      <c r="B41" s="192"/>
      <c r="C41" s="192"/>
      <c r="D41" s="192"/>
      <c r="E41" s="192"/>
      <c r="F41" s="192"/>
      <c r="G41" s="192"/>
      <c r="H41" s="192"/>
      <c r="I41" s="192"/>
      <c r="J41" s="192"/>
      <c r="K41" s="192"/>
      <c r="L41" s="192"/>
      <c r="M41" s="192"/>
      <c r="N41" s="192"/>
      <c r="O41" s="192"/>
      <c r="P41" s="192"/>
      <c r="Q41" s="192"/>
      <c r="R41" s="192"/>
      <c r="S41" s="192"/>
      <c r="T41" s="192"/>
      <c r="U41" s="192"/>
      <c r="V41" s="192"/>
      <c r="W41" s="192"/>
    </row>
    <row r="42" spans="1:24" ht="15.75" x14ac:dyDescent="0.25">
      <c r="A42" s="192"/>
      <c r="B42" s="192"/>
      <c r="C42" s="192"/>
      <c r="D42" s="192"/>
      <c r="E42" s="192"/>
      <c r="F42" s="192"/>
      <c r="G42" s="192"/>
      <c r="H42" s="192"/>
      <c r="I42" s="192"/>
      <c r="J42" s="192"/>
      <c r="K42" s="192"/>
      <c r="L42" s="192"/>
      <c r="M42" s="192"/>
      <c r="N42" s="192"/>
      <c r="O42" s="192"/>
      <c r="P42" s="192"/>
      <c r="Q42" s="192"/>
      <c r="R42" s="192"/>
      <c r="S42" s="192"/>
      <c r="T42" s="192"/>
      <c r="U42" s="192"/>
      <c r="V42" s="192"/>
      <c r="W42" s="192"/>
    </row>
    <row r="43" spans="1:24" ht="15.75" x14ac:dyDescent="0.25">
      <c r="A43" s="192"/>
      <c r="B43" s="192"/>
      <c r="C43" s="192"/>
      <c r="D43" s="192"/>
      <c r="E43" s="192"/>
      <c r="F43" s="192"/>
      <c r="G43" s="192"/>
      <c r="H43" s="192"/>
      <c r="I43" s="192"/>
      <c r="J43" s="192"/>
      <c r="K43" s="192"/>
      <c r="L43" s="192"/>
      <c r="M43" s="192"/>
      <c r="N43" s="192"/>
      <c r="O43" s="192"/>
      <c r="P43" s="192"/>
      <c r="Q43" s="192"/>
      <c r="R43" s="192"/>
      <c r="S43" s="192"/>
      <c r="T43" s="192"/>
      <c r="U43" s="192"/>
      <c r="V43" s="192"/>
      <c r="W43" s="192"/>
    </row>
    <row r="44" spans="1:24" ht="15.75" x14ac:dyDescent="0.25">
      <c r="A44" s="195" t="s">
        <v>13</v>
      </c>
      <c r="B44" s="192"/>
      <c r="C44" s="192"/>
      <c r="D44" s="192"/>
      <c r="E44" s="192"/>
      <c r="F44" s="192"/>
      <c r="G44" s="192"/>
      <c r="H44" s="192"/>
      <c r="I44" s="192"/>
      <c r="J44" s="192"/>
      <c r="K44" s="192"/>
      <c r="L44" s="192"/>
      <c r="M44" s="192"/>
      <c r="N44" s="192"/>
      <c r="O44" s="192"/>
      <c r="P44" s="192"/>
      <c r="Q44" s="192"/>
      <c r="R44" s="192"/>
      <c r="S44" s="192"/>
      <c r="T44" s="192"/>
      <c r="U44" s="192"/>
      <c r="V44" s="192"/>
      <c r="W44" s="192"/>
    </row>
  </sheetData>
  <sheetProtection algorithmName="SHA-512" hashValue="VIV47VoOluY8DYPkld9rDRreQ+1k6cwjxtzwqSWX8MQTiD1v01NdZ4Y3LWKp0owKBpWDtcror1ygmNL7IwQDfA==" saltValue="3XHAYoWL1IDoL6flL72BhA==" spinCount="100000" sheet="1" objects="1" scenarios="1"/>
  <mergeCells count="4">
    <mergeCell ref="A35:X36"/>
    <mergeCell ref="A9:X10"/>
    <mergeCell ref="A13:V13"/>
    <mergeCell ref="A1:X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7A72D-60FD-4416-B892-12284FFA0D72}">
  <sheetPr codeName="Foglio10">
    <pageSetUpPr fitToPage="1"/>
  </sheetPr>
  <dimension ref="A1:M14"/>
  <sheetViews>
    <sheetView workbookViewId="0">
      <selection activeCell="I5" sqref="I5"/>
    </sheetView>
  </sheetViews>
  <sheetFormatPr defaultRowHeight="15" x14ac:dyDescent="0.25"/>
  <cols>
    <col min="1" max="1" width="51" bestFit="1" customWidth="1"/>
    <col min="2" max="2" width="20.5703125" customWidth="1"/>
    <col min="3" max="4" width="15" customWidth="1"/>
    <col min="5" max="5" width="0" hidden="1" customWidth="1"/>
    <col min="6" max="11" width="15" customWidth="1"/>
    <col min="12" max="12" width="21.7109375" customWidth="1"/>
    <col min="13" max="13" width="0" hidden="1" customWidth="1"/>
  </cols>
  <sheetData>
    <row r="1" spans="1:13" ht="52.5" customHeight="1" x14ac:dyDescent="0.25">
      <c r="A1" s="254" t="s">
        <v>74</v>
      </c>
      <c r="B1" s="251"/>
      <c r="C1" s="251"/>
      <c r="D1" s="251"/>
      <c r="E1" s="251"/>
      <c r="F1" s="251"/>
      <c r="G1" s="251"/>
      <c r="H1" s="251"/>
      <c r="I1" s="251"/>
      <c r="J1" s="251"/>
      <c r="K1" s="251"/>
      <c r="L1" s="251"/>
    </row>
    <row r="2" spans="1:13" ht="52.5" customHeight="1" x14ac:dyDescent="0.25">
      <c r="A2" s="69" t="s">
        <v>34</v>
      </c>
      <c r="B2" s="85" t="s">
        <v>16</v>
      </c>
      <c r="C2" s="86" t="s">
        <v>17</v>
      </c>
      <c r="D2" s="87" t="s">
        <v>18</v>
      </c>
      <c r="E2" s="88" t="s">
        <v>54</v>
      </c>
      <c r="F2" s="89" t="s">
        <v>17</v>
      </c>
      <c r="G2" s="90" t="s">
        <v>75</v>
      </c>
      <c r="H2" s="91" t="s">
        <v>20</v>
      </c>
      <c r="I2" s="92" t="s">
        <v>17</v>
      </c>
      <c r="J2" s="92" t="s">
        <v>36</v>
      </c>
      <c r="K2" s="93" t="s">
        <v>37</v>
      </c>
      <c r="L2" s="255" t="s">
        <v>25</v>
      </c>
      <c r="M2" s="256"/>
    </row>
    <row r="3" spans="1:13" ht="52.5" customHeight="1" x14ac:dyDescent="0.25">
      <c r="A3" s="19" t="s">
        <v>76</v>
      </c>
      <c r="B3" s="17"/>
      <c r="C3" s="10"/>
      <c r="D3" s="10"/>
      <c r="E3" s="13"/>
      <c r="F3" s="1"/>
      <c r="G3" s="1"/>
      <c r="H3" s="1"/>
      <c r="I3" s="1"/>
      <c r="J3" s="1"/>
      <c r="K3" s="1"/>
      <c r="L3" s="1"/>
    </row>
    <row r="4" spans="1:13" ht="52.5" customHeight="1" x14ac:dyDescent="0.25">
      <c r="A4" s="58" t="s">
        <v>77</v>
      </c>
      <c r="B4" s="12">
        <v>22055</v>
      </c>
      <c r="C4" s="181"/>
      <c r="D4" s="132">
        <f>B4*C4</f>
        <v>0</v>
      </c>
      <c r="E4" s="59"/>
      <c r="F4" s="181"/>
      <c r="G4" s="12">
        <v>820</v>
      </c>
      <c r="H4" s="12">
        <f>G4*F4</f>
        <v>0</v>
      </c>
      <c r="I4" s="181"/>
      <c r="J4" s="12">
        <v>11064</v>
      </c>
      <c r="K4" s="12">
        <f>J4*I4</f>
        <v>0</v>
      </c>
      <c r="L4" s="12">
        <f>D4+H4+K4</f>
        <v>0</v>
      </c>
    </row>
    <row r="5" spans="1:13" ht="52.5" customHeight="1" x14ac:dyDescent="0.25">
      <c r="A5" s="58" t="s">
        <v>78</v>
      </c>
      <c r="B5" s="12">
        <v>23841</v>
      </c>
      <c r="C5" s="181"/>
      <c r="D5" s="132">
        <f>B5*C5</f>
        <v>0</v>
      </c>
      <c r="E5" s="59"/>
      <c r="F5" s="181"/>
      <c r="G5" s="12">
        <v>820</v>
      </c>
      <c r="H5" s="12">
        <f>G5*F5</f>
        <v>0</v>
      </c>
      <c r="I5" s="181"/>
      <c r="J5" s="12">
        <v>11064</v>
      </c>
      <c r="K5" s="12">
        <f>J5*I5</f>
        <v>0</v>
      </c>
      <c r="L5" s="12">
        <f>D5+H5+K5</f>
        <v>0</v>
      </c>
    </row>
    <row r="6" spans="1:13" ht="52.5" customHeight="1" x14ac:dyDescent="0.25">
      <c r="B6" s="70"/>
      <c r="C6" s="70"/>
      <c r="D6" s="70"/>
      <c r="E6" s="70"/>
      <c r="F6" s="70"/>
      <c r="G6" s="70"/>
      <c r="H6" s="70"/>
      <c r="I6" s="70"/>
      <c r="J6" s="259" t="s">
        <v>41</v>
      </c>
      <c r="K6" s="259"/>
      <c r="L6" s="84">
        <f>L5+L4</f>
        <v>0</v>
      </c>
    </row>
    <row r="8" spans="1:13" ht="27.75" customHeight="1" x14ac:dyDescent="0.25">
      <c r="A8" s="100" t="s">
        <v>48</v>
      </c>
    </row>
    <row r="9" spans="1:13" x14ac:dyDescent="0.25">
      <c r="A9" s="209"/>
      <c r="B9" s="209"/>
      <c r="C9" s="209"/>
      <c r="D9" s="209"/>
      <c r="E9" s="209"/>
      <c r="F9" s="209"/>
      <c r="G9" s="209"/>
      <c r="H9" s="209"/>
      <c r="I9" s="209"/>
      <c r="J9" s="209"/>
      <c r="K9" s="209"/>
      <c r="L9" s="209"/>
    </row>
    <row r="10" spans="1:13" x14ac:dyDescent="0.25">
      <c r="A10" s="209"/>
      <c r="B10" s="209"/>
      <c r="C10" s="209"/>
      <c r="D10" s="209"/>
      <c r="E10" s="209"/>
      <c r="F10" s="209"/>
      <c r="G10" s="209"/>
      <c r="H10" s="209"/>
      <c r="I10" s="209"/>
      <c r="J10" s="209"/>
      <c r="K10" s="209"/>
      <c r="L10" s="209"/>
    </row>
    <row r="11" spans="1:13" x14ac:dyDescent="0.25">
      <c r="A11" s="209"/>
      <c r="B11" s="209"/>
      <c r="C11" s="209"/>
      <c r="D11" s="209"/>
      <c r="E11" s="209"/>
      <c r="F11" s="209"/>
      <c r="G11" s="209"/>
      <c r="H11" s="209"/>
      <c r="I11" s="209"/>
      <c r="J11" s="209"/>
      <c r="K11" s="209"/>
      <c r="L11" s="209"/>
    </row>
    <row r="12" spans="1:13" x14ac:dyDescent="0.25">
      <c r="A12" s="209"/>
      <c r="B12" s="209"/>
      <c r="C12" s="209"/>
      <c r="D12" s="209"/>
      <c r="E12" s="209"/>
      <c r="F12" s="209"/>
      <c r="G12" s="209"/>
      <c r="H12" s="209"/>
      <c r="I12" s="209"/>
      <c r="J12" s="209"/>
      <c r="K12" s="209"/>
      <c r="L12" s="209"/>
    </row>
    <row r="14" spans="1:13" x14ac:dyDescent="0.25">
      <c r="B14" s="83" t="s">
        <v>31</v>
      </c>
      <c r="I14" s="83" t="s">
        <v>61</v>
      </c>
    </row>
  </sheetData>
  <sheetProtection algorithmName="SHA-512" hashValue="He2+/SVSAt/EKWLiHTkLxIt+x/HF68RYQiV3ZtVqWrIF695/W57xkG9MHPh9hy0Cq7jXFl/4YxKCwDEmchxoNA==" saltValue="siWplijzzrPcjKGtJ0asBQ==" spinCount="100000" sheet="1" objects="1" scenarios="1"/>
  <mergeCells count="4">
    <mergeCell ref="A1:L1"/>
    <mergeCell ref="L2:M2"/>
    <mergeCell ref="J6:K6"/>
    <mergeCell ref="A9:L12"/>
  </mergeCells>
  <dataValidations count="1">
    <dataValidation type="decimal" allowBlank="1" showInputMessage="1" showErrorMessage="1" errorTitle="Ettari" error="Inserire la superficie in ettari, in numeri decimali (es. XX,XXXX)" sqref="C4:E5" xr:uid="{FD0C727E-0A56-4ECF-98D3-52779F45520C}">
      <formula1>0.0001</formula1>
      <formula2>50000</formula2>
    </dataValidation>
  </dataValidations>
  <pageMargins left="0.7" right="0.7" top="0.75" bottom="0.75" header="0.3" footer="0.3"/>
  <pageSetup paperSize="9" scale="6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7F223-EB33-4982-9E91-6A9FA5B32996}">
  <dimension ref="A1:L24"/>
  <sheetViews>
    <sheetView workbookViewId="0">
      <selection activeCell="Q5" sqref="Q5"/>
    </sheetView>
  </sheetViews>
  <sheetFormatPr defaultRowHeight="15" x14ac:dyDescent="0.25"/>
  <cols>
    <col min="1" max="1" width="13.42578125" customWidth="1"/>
    <col min="2" max="11" width="11.7109375" customWidth="1"/>
    <col min="12" max="12" width="0" hidden="1" customWidth="1"/>
  </cols>
  <sheetData>
    <row r="1" spans="1:12" ht="52.5" customHeight="1" x14ac:dyDescent="0.25">
      <c r="A1" s="236" t="s">
        <v>79</v>
      </c>
      <c r="B1" s="210"/>
      <c r="C1" s="210"/>
      <c r="D1" s="210"/>
      <c r="E1" s="210"/>
      <c r="F1" s="210"/>
      <c r="G1" s="210"/>
      <c r="H1" s="210"/>
      <c r="I1" s="210"/>
      <c r="J1" s="210"/>
      <c r="K1" s="210"/>
    </row>
    <row r="2" spans="1:12" ht="52.5" customHeight="1" x14ac:dyDescent="0.25">
      <c r="A2" s="123" t="s">
        <v>34</v>
      </c>
      <c r="B2" s="166" t="s">
        <v>16</v>
      </c>
      <c r="C2" s="167" t="s">
        <v>17</v>
      </c>
      <c r="D2" s="168" t="s">
        <v>18</v>
      </c>
      <c r="E2" s="169" t="s">
        <v>17</v>
      </c>
      <c r="F2" s="170" t="s">
        <v>19</v>
      </c>
      <c r="G2" s="171" t="s">
        <v>20</v>
      </c>
      <c r="H2" s="172" t="s">
        <v>17</v>
      </c>
      <c r="I2" s="172" t="s">
        <v>36</v>
      </c>
      <c r="J2" s="173" t="s">
        <v>37</v>
      </c>
      <c r="K2" s="265" t="s">
        <v>25</v>
      </c>
      <c r="L2" s="266"/>
    </row>
    <row r="3" spans="1:12" ht="52.5" customHeight="1" x14ac:dyDescent="0.25">
      <c r="A3" s="76" t="s">
        <v>80</v>
      </c>
      <c r="B3" s="17"/>
      <c r="C3" s="10"/>
      <c r="D3" s="10"/>
      <c r="E3" s="1"/>
      <c r="F3" s="1"/>
      <c r="G3" s="1"/>
      <c r="H3" s="1"/>
      <c r="I3" s="1"/>
      <c r="J3" s="1"/>
      <c r="K3" s="1"/>
    </row>
    <row r="4" spans="1:12" ht="52.5" customHeight="1" x14ac:dyDescent="0.25">
      <c r="A4" s="36" t="s">
        <v>81</v>
      </c>
      <c r="B4" s="126">
        <v>23000</v>
      </c>
      <c r="C4" s="175"/>
      <c r="D4" s="138">
        <f>B4*C4</f>
        <v>0</v>
      </c>
      <c r="E4" s="175"/>
      <c r="F4" s="126">
        <v>820</v>
      </c>
      <c r="G4" s="126">
        <f>F4*E4</f>
        <v>0</v>
      </c>
      <c r="H4" s="175"/>
      <c r="I4" s="126">
        <v>11064</v>
      </c>
      <c r="J4" s="126">
        <f>I4*H4</f>
        <v>0</v>
      </c>
      <c r="K4" s="126">
        <f>D4+G4+J4</f>
        <v>0</v>
      </c>
    </row>
    <row r="5" spans="1:12" ht="52.5" customHeight="1" x14ac:dyDescent="0.25">
      <c r="A5" s="36" t="s">
        <v>82</v>
      </c>
      <c r="B5" s="126">
        <v>28170</v>
      </c>
      <c r="C5" s="175"/>
      <c r="D5" s="138">
        <f>B5*C5</f>
        <v>0</v>
      </c>
      <c r="E5" s="175"/>
      <c r="F5" s="126">
        <v>820</v>
      </c>
      <c r="G5" s="126">
        <f>F5*E5</f>
        <v>0</v>
      </c>
      <c r="H5" s="175"/>
      <c r="I5" s="126">
        <v>11064</v>
      </c>
      <c r="J5" s="126">
        <f>I5*H5</f>
        <v>0</v>
      </c>
      <c r="K5" s="126">
        <f>D5+G5+J5</f>
        <v>0</v>
      </c>
    </row>
    <row r="6" spans="1:12" ht="52.5" customHeight="1" x14ac:dyDescent="0.25">
      <c r="A6" s="36" t="s">
        <v>83</v>
      </c>
      <c r="B6" s="126">
        <v>40127</v>
      </c>
      <c r="C6" s="175"/>
      <c r="D6" s="138">
        <f>B6*C6</f>
        <v>0</v>
      </c>
      <c r="E6" s="175"/>
      <c r="F6" s="126">
        <v>820</v>
      </c>
      <c r="G6" s="126">
        <f>F6*E6</f>
        <v>0</v>
      </c>
      <c r="H6" s="175"/>
      <c r="I6" s="126">
        <v>11064</v>
      </c>
      <c r="J6" s="126">
        <f>I6*H6</f>
        <v>0</v>
      </c>
      <c r="K6" s="126">
        <f>D6+G6+J6</f>
        <v>0</v>
      </c>
    </row>
    <row r="7" spans="1:12" ht="30.75" customHeight="1" x14ac:dyDescent="0.25">
      <c r="B7" s="70"/>
      <c r="C7" s="70"/>
      <c r="D7" s="70"/>
      <c r="E7" s="70"/>
      <c r="F7" s="70"/>
      <c r="G7" s="70"/>
      <c r="H7" s="70"/>
      <c r="I7" s="267" t="s">
        <v>41</v>
      </c>
      <c r="J7" s="267"/>
      <c r="K7" s="174">
        <f>SUM(K4:K6)</f>
        <v>0</v>
      </c>
    </row>
    <row r="8" spans="1:12" x14ac:dyDescent="0.25">
      <c r="I8" s="2"/>
      <c r="J8" s="2"/>
      <c r="K8" s="8"/>
    </row>
    <row r="9" spans="1:12" x14ac:dyDescent="0.25">
      <c r="A9" s="258" t="s">
        <v>84</v>
      </c>
      <c r="B9" s="258"/>
      <c r="C9" s="258"/>
      <c r="D9" s="258"/>
      <c r="E9" s="258"/>
      <c r="F9" s="258"/>
      <c r="G9" s="258"/>
      <c r="H9" s="258"/>
      <c r="I9" s="258"/>
      <c r="J9" s="258"/>
      <c r="K9" s="258"/>
    </row>
    <row r="11" spans="1:12" ht="17.25" customHeight="1" x14ac:dyDescent="0.25">
      <c r="A11" s="268" t="s">
        <v>48</v>
      </c>
      <c r="B11" s="268"/>
    </row>
    <row r="12" spans="1:12" x14ac:dyDescent="0.25">
      <c r="A12" s="249"/>
      <c r="B12" s="249"/>
      <c r="C12" s="249"/>
      <c r="D12" s="249"/>
      <c r="E12" s="249"/>
      <c r="F12" s="249"/>
      <c r="G12" s="249"/>
      <c r="H12" s="249"/>
      <c r="I12" s="249"/>
      <c r="J12" s="249"/>
      <c r="K12" s="249"/>
    </row>
    <row r="13" spans="1:12" x14ac:dyDescent="0.25">
      <c r="A13" s="249"/>
      <c r="B13" s="249"/>
      <c r="C13" s="249"/>
      <c r="D13" s="249"/>
      <c r="E13" s="249"/>
      <c r="F13" s="249"/>
      <c r="G13" s="249"/>
      <c r="H13" s="249"/>
      <c r="I13" s="249"/>
      <c r="J13" s="249"/>
      <c r="K13" s="249"/>
    </row>
    <row r="14" spans="1:12" x14ac:dyDescent="0.25">
      <c r="A14" s="2"/>
      <c r="B14" s="2"/>
      <c r="C14" s="2"/>
      <c r="D14" s="2"/>
      <c r="E14" s="2"/>
      <c r="F14" s="2"/>
      <c r="G14" s="2"/>
      <c r="H14" s="2"/>
      <c r="I14" s="2"/>
      <c r="J14" s="2"/>
      <c r="K14" s="2"/>
    </row>
    <row r="16" spans="1:12" x14ac:dyDescent="0.25">
      <c r="C16" s="249" t="s">
        <v>31</v>
      </c>
      <c r="D16" s="249"/>
      <c r="H16" s="249" t="s">
        <v>61</v>
      </c>
      <c r="I16" s="249"/>
    </row>
    <row r="17" spans="2:10" x14ac:dyDescent="0.25">
      <c r="F17" s="2"/>
      <c r="G17" s="2"/>
      <c r="I17" s="202"/>
      <c r="J17" s="202"/>
    </row>
    <row r="24" spans="2:10" x14ac:dyDescent="0.25">
      <c r="B24" s="70"/>
      <c r="H24" s="70"/>
    </row>
  </sheetData>
  <sheetProtection algorithmName="SHA-512" hashValue="bgae23187G830eXCSc6XP2mnqdzuvCIv7U9nHBeecjEjqF2jb6MgnBQd8dW+Cob1HkYGDbDFmJsXOjc9eTHBWA==" saltValue="rPYNG4eJJzf+BwNws6uzKQ==" spinCount="100000" sheet="1" objects="1" scenarios="1"/>
  <mergeCells count="9">
    <mergeCell ref="A1:K1"/>
    <mergeCell ref="K2:L2"/>
    <mergeCell ref="I7:J7"/>
    <mergeCell ref="I17:J17"/>
    <mergeCell ref="A9:K9"/>
    <mergeCell ref="A11:B11"/>
    <mergeCell ref="A12:K13"/>
    <mergeCell ref="C16:D16"/>
    <mergeCell ref="H16:I16"/>
  </mergeCells>
  <dataValidations count="1">
    <dataValidation type="decimal" allowBlank="1" showInputMessage="1" showErrorMessage="1" errorTitle="Ettari" error="Inserire la superficie in ettari, in numeri decimali (es. XX,XXXX)" sqref="C4:D6" xr:uid="{502723F1-1B1A-4809-AE1D-0EBC5A80E222}">
      <formula1>0.0001</formula1>
      <formula2>50000</formula2>
    </dataValidation>
  </dataValidation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463B8-DA5D-43DE-A1AA-38689B2F1EE5}">
  <sheetPr codeName="Foglio12">
    <pageSetUpPr fitToPage="1"/>
  </sheetPr>
  <dimension ref="A1:N14"/>
  <sheetViews>
    <sheetView workbookViewId="0">
      <selection activeCell="O6" sqref="O6"/>
    </sheetView>
  </sheetViews>
  <sheetFormatPr defaultRowHeight="15" x14ac:dyDescent="0.25"/>
  <cols>
    <col min="1" max="1" width="51" bestFit="1" customWidth="1"/>
    <col min="2" max="2" width="20.5703125" customWidth="1"/>
    <col min="3" max="4" width="15" customWidth="1"/>
    <col min="5" max="5" width="0" hidden="1" customWidth="1"/>
    <col min="6" max="8" width="15" customWidth="1"/>
    <col min="9" max="9" width="21.7109375" customWidth="1"/>
    <col min="10" max="10" width="0" hidden="1" customWidth="1"/>
  </cols>
  <sheetData>
    <row r="1" spans="1:14" ht="37.5" customHeight="1" x14ac:dyDescent="0.25">
      <c r="A1" s="254" t="s">
        <v>85</v>
      </c>
      <c r="B1" s="251"/>
      <c r="C1" s="251"/>
      <c r="D1" s="251"/>
      <c r="E1" s="251"/>
      <c r="F1" s="251"/>
      <c r="G1" s="251"/>
      <c r="H1" s="251"/>
      <c r="I1" s="251"/>
    </row>
    <row r="2" spans="1:14" ht="45" customHeight="1" x14ac:dyDescent="0.25">
      <c r="A2" s="69" t="s">
        <v>34</v>
      </c>
      <c r="B2" s="85" t="s">
        <v>16</v>
      </c>
      <c r="C2" s="86" t="s">
        <v>17</v>
      </c>
      <c r="D2" s="87" t="s">
        <v>18</v>
      </c>
      <c r="E2" s="88" t="s">
        <v>54</v>
      </c>
      <c r="F2" s="89" t="s">
        <v>17</v>
      </c>
      <c r="G2" s="90" t="s">
        <v>19</v>
      </c>
      <c r="H2" s="91" t="s">
        <v>20</v>
      </c>
      <c r="I2" s="255" t="s">
        <v>25</v>
      </c>
      <c r="J2" s="256"/>
    </row>
    <row r="3" spans="1:14" ht="45" customHeight="1" x14ac:dyDescent="0.25">
      <c r="A3" s="19" t="s">
        <v>86</v>
      </c>
      <c r="B3" s="17"/>
      <c r="C3" s="10"/>
      <c r="D3" s="10"/>
      <c r="E3" s="13"/>
      <c r="F3" s="10"/>
      <c r="G3" s="1"/>
      <c r="H3" s="1"/>
      <c r="I3" s="1"/>
    </row>
    <row r="4" spans="1:14" ht="45" customHeight="1" x14ac:dyDescent="0.25">
      <c r="A4" s="58" t="s">
        <v>87</v>
      </c>
      <c r="B4" s="12">
        <v>4581</v>
      </c>
      <c r="C4" s="181"/>
      <c r="D4" s="132">
        <f>B4*C4</f>
        <v>0</v>
      </c>
      <c r="E4" s="59"/>
      <c r="F4" s="181"/>
      <c r="G4" s="12">
        <v>820</v>
      </c>
      <c r="H4" s="12">
        <f>G4*F4</f>
        <v>0</v>
      </c>
      <c r="I4" s="12">
        <f>D4+H4</f>
        <v>0</v>
      </c>
    </row>
    <row r="5" spans="1:14" ht="45" customHeight="1" x14ac:dyDescent="0.25">
      <c r="A5" s="58" t="s">
        <v>88</v>
      </c>
      <c r="B5" s="12">
        <v>8353</v>
      </c>
      <c r="C5" s="181"/>
      <c r="D5" s="132">
        <f>B5*C5</f>
        <v>0</v>
      </c>
      <c r="E5" s="59"/>
      <c r="F5" s="181"/>
      <c r="G5" s="124">
        <v>820</v>
      </c>
      <c r="H5" s="124">
        <f>G5*F5</f>
        <v>0</v>
      </c>
      <c r="I5" s="12">
        <f>D5+H5</f>
        <v>0</v>
      </c>
      <c r="N5" s="125"/>
    </row>
    <row r="6" spans="1:14" ht="45" customHeight="1" x14ac:dyDescent="0.25">
      <c r="G6" s="251" t="s">
        <v>29</v>
      </c>
      <c r="H6" s="251"/>
      <c r="I6" s="152">
        <f>SUM(I4:I5)</f>
        <v>0</v>
      </c>
      <c r="K6" s="125"/>
    </row>
    <row r="8" spans="1:14" ht="24.75" customHeight="1" x14ac:dyDescent="0.25">
      <c r="A8" s="100" t="s">
        <v>48</v>
      </c>
    </row>
    <row r="9" spans="1:14" x14ac:dyDescent="0.25">
      <c r="A9" s="209"/>
      <c r="B9" s="209"/>
      <c r="C9" s="209"/>
      <c r="D9" s="209"/>
      <c r="E9" s="209"/>
      <c r="F9" s="209"/>
      <c r="G9" s="209"/>
      <c r="H9" s="209"/>
      <c r="I9" s="209"/>
    </row>
    <row r="10" spans="1:14" x14ac:dyDescent="0.25">
      <c r="A10" s="209"/>
      <c r="B10" s="209"/>
      <c r="C10" s="209"/>
      <c r="D10" s="209"/>
      <c r="E10" s="209"/>
      <c r="F10" s="209"/>
      <c r="G10" s="209"/>
      <c r="H10" s="209"/>
      <c r="I10" s="209"/>
    </row>
    <row r="11" spans="1:14" x14ac:dyDescent="0.25">
      <c r="A11" s="209"/>
      <c r="B11" s="209"/>
      <c r="C11" s="209"/>
      <c r="D11" s="209"/>
      <c r="E11" s="209"/>
      <c r="F11" s="209"/>
      <c r="G11" s="209"/>
      <c r="H11" s="209"/>
      <c r="I11" s="209"/>
    </row>
    <row r="12" spans="1:14" x14ac:dyDescent="0.25">
      <c r="A12" s="209"/>
      <c r="B12" s="209"/>
      <c r="C12" s="209"/>
      <c r="D12" s="209"/>
      <c r="E12" s="209"/>
      <c r="F12" s="209"/>
      <c r="G12" s="209"/>
      <c r="H12" s="209"/>
      <c r="I12" s="209"/>
    </row>
    <row r="13" spans="1:14" x14ac:dyDescent="0.25">
      <c r="G13" s="2"/>
      <c r="H13" s="2"/>
    </row>
    <row r="14" spans="1:14" x14ac:dyDescent="0.25">
      <c r="B14" s="83" t="s">
        <v>31</v>
      </c>
      <c r="C14" s="70"/>
      <c r="D14" s="70"/>
      <c r="E14" s="70"/>
      <c r="F14" s="70"/>
      <c r="G14" s="70"/>
      <c r="H14" s="83" t="s">
        <v>61</v>
      </c>
    </row>
  </sheetData>
  <sheetProtection algorithmName="SHA-512" hashValue="9cVipSlUjSLRxD8WmPt1PVdleJM6sI4NP++Dama/8OU4VlyUi5qMox6w3iuFIZUVcJTDjP093a6VvI7HnWU8Fw==" saltValue="LND8YtistSKFaRShsTzSIQ==" spinCount="100000" sheet="1" objects="1" scenarios="1"/>
  <mergeCells count="4">
    <mergeCell ref="A1:I1"/>
    <mergeCell ref="I2:J2"/>
    <mergeCell ref="G6:H6"/>
    <mergeCell ref="A9:I12"/>
  </mergeCells>
  <dataValidations count="1">
    <dataValidation type="decimal" allowBlank="1" showInputMessage="1" showErrorMessage="1" errorTitle="Ettari" error="Inserire la superficie in ettari, in numeri decimali (es. XX,XXXX)" sqref="C4:E5" xr:uid="{4E41ECDB-2CD9-4E0B-BBC2-0580AA97D7EB}">
      <formula1>0.0001</formula1>
      <formula2>50000</formula2>
    </dataValidation>
  </dataValidations>
  <pageMargins left="0.7" right="0.7" top="0.75" bottom="0.75" header="0.3" footer="0.3"/>
  <pageSetup paperSize="9" scale="7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C6BE8-0695-4AAF-8AF6-569498F27425}">
  <sheetPr codeName="Foglio13">
    <pageSetUpPr fitToPage="1"/>
  </sheetPr>
  <dimension ref="A1:J15"/>
  <sheetViews>
    <sheetView workbookViewId="0">
      <selection activeCell="A9" sqref="A9"/>
    </sheetView>
  </sheetViews>
  <sheetFormatPr defaultRowHeight="15" x14ac:dyDescent="0.25"/>
  <cols>
    <col min="1" max="1" width="51" bestFit="1" customWidth="1"/>
    <col min="2" max="2" width="20.5703125" customWidth="1"/>
    <col min="3" max="4" width="15" customWidth="1"/>
    <col min="5" max="5" width="0" hidden="1" customWidth="1"/>
    <col min="6" max="8" width="15" customWidth="1"/>
    <col min="9" max="9" width="21.7109375" customWidth="1"/>
    <col min="10" max="10" width="0" hidden="1" customWidth="1"/>
  </cols>
  <sheetData>
    <row r="1" spans="1:10" ht="45" customHeight="1" x14ac:dyDescent="0.25">
      <c r="A1" s="254" t="s">
        <v>89</v>
      </c>
      <c r="B1" s="251"/>
      <c r="C1" s="251"/>
      <c r="D1" s="251"/>
      <c r="E1" s="251"/>
      <c r="F1" s="251"/>
      <c r="G1" s="251"/>
      <c r="H1" s="251"/>
      <c r="I1" s="251"/>
    </row>
    <row r="2" spans="1:10" ht="45" customHeight="1" x14ac:dyDescent="0.25">
      <c r="A2" s="69" t="s">
        <v>34</v>
      </c>
      <c r="B2" s="85" t="s">
        <v>16</v>
      </c>
      <c r="C2" s="86" t="s">
        <v>17</v>
      </c>
      <c r="D2" s="87" t="s">
        <v>18</v>
      </c>
      <c r="E2" s="88" t="s">
        <v>54</v>
      </c>
      <c r="F2" s="89" t="s">
        <v>17</v>
      </c>
      <c r="G2" s="90" t="s">
        <v>19</v>
      </c>
      <c r="H2" s="91" t="s">
        <v>20</v>
      </c>
      <c r="I2" s="255" t="s">
        <v>25</v>
      </c>
      <c r="J2" s="256"/>
    </row>
    <row r="3" spans="1:10" ht="45" customHeight="1" x14ac:dyDescent="0.25">
      <c r="A3" s="19" t="s">
        <v>90</v>
      </c>
      <c r="B3" s="16"/>
      <c r="C3" s="10"/>
      <c r="D3" s="10"/>
      <c r="E3" s="13"/>
      <c r="F3" s="1"/>
      <c r="G3" s="1"/>
      <c r="H3" s="1"/>
      <c r="I3" s="1"/>
    </row>
    <row r="4" spans="1:10" ht="45" customHeight="1" x14ac:dyDescent="0.25">
      <c r="A4" s="58" t="s">
        <v>91</v>
      </c>
      <c r="B4" s="12">
        <v>6157</v>
      </c>
      <c r="C4" s="181"/>
      <c r="D4" s="132">
        <f>B4*C4</f>
        <v>0</v>
      </c>
      <c r="E4" s="15"/>
      <c r="F4" s="181"/>
      <c r="G4" s="133">
        <v>820</v>
      </c>
      <c r="H4" s="12">
        <f>G4*F4</f>
        <v>0</v>
      </c>
      <c r="I4" s="12">
        <f>H4+D4</f>
        <v>0</v>
      </c>
    </row>
    <row r="5" spans="1:10" ht="45" customHeight="1" x14ac:dyDescent="0.25">
      <c r="A5" s="58" t="s">
        <v>92</v>
      </c>
      <c r="B5" s="12">
        <v>8374</v>
      </c>
      <c r="C5" s="181"/>
      <c r="D5" s="132">
        <f>B5*C5</f>
        <v>0</v>
      </c>
      <c r="E5" s="15"/>
      <c r="F5" s="181"/>
      <c r="G5" s="133">
        <v>820</v>
      </c>
      <c r="H5" s="12">
        <f>G5*F5</f>
        <v>0</v>
      </c>
      <c r="I5" s="12">
        <f t="shared" ref="I5:I6" si="0">H5+D5</f>
        <v>0</v>
      </c>
    </row>
    <row r="6" spans="1:10" ht="45" customHeight="1" x14ac:dyDescent="0.25">
      <c r="A6" s="11" t="s">
        <v>93</v>
      </c>
      <c r="B6" s="12">
        <v>9162</v>
      </c>
      <c r="C6" s="181"/>
      <c r="D6" s="132">
        <f>B6*C6</f>
        <v>0</v>
      </c>
      <c r="E6" s="1"/>
      <c r="F6" s="181"/>
      <c r="G6" s="135">
        <v>820</v>
      </c>
      <c r="H6" s="124">
        <f>G6*F6</f>
        <v>0</v>
      </c>
      <c r="I6" s="12">
        <f t="shared" si="0"/>
        <v>0</v>
      </c>
    </row>
    <row r="7" spans="1:10" ht="45" customHeight="1" x14ac:dyDescent="0.25">
      <c r="C7" s="134"/>
      <c r="G7" s="251" t="s">
        <v>29</v>
      </c>
      <c r="H7" s="251"/>
      <c r="I7" s="152">
        <f>SUM(I4:I6)</f>
        <v>0</v>
      </c>
    </row>
    <row r="9" spans="1:10" ht="23.25" customHeight="1" x14ac:dyDescent="0.25">
      <c r="A9" s="68" t="s">
        <v>48</v>
      </c>
    </row>
    <row r="10" spans="1:10" x14ac:dyDescent="0.25">
      <c r="A10" s="253"/>
      <c r="B10" s="209"/>
      <c r="C10" s="209"/>
      <c r="D10" s="209"/>
      <c r="E10" s="209"/>
      <c r="F10" s="209"/>
      <c r="G10" s="209"/>
      <c r="H10" s="209"/>
      <c r="I10" s="209"/>
    </row>
    <row r="11" spans="1:10" x14ac:dyDescent="0.25">
      <c r="A11" s="209"/>
      <c r="B11" s="209"/>
      <c r="C11" s="209"/>
      <c r="D11" s="209"/>
      <c r="E11" s="209"/>
      <c r="F11" s="209"/>
      <c r="G11" s="209"/>
      <c r="H11" s="209"/>
      <c r="I11" s="209"/>
    </row>
    <row r="12" spans="1:10" x14ac:dyDescent="0.25">
      <c r="A12" s="209"/>
      <c r="B12" s="209"/>
      <c r="C12" s="209"/>
      <c r="D12" s="209"/>
      <c r="E12" s="209"/>
      <c r="F12" s="209"/>
      <c r="G12" s="209"/>
      <c r="H12" s="209"/>
      <c r="I12" s="209"/>
    </row>
    <row r="13" spans="1:10" x14ac:dyDescent="0.25">
      <c r="A13" s="209"/>
      <c r="B13" s="209"/>
      <c r="C13" s="209"/>
      <c r="D13" s="209"/>
      <c r="E13" s="209"/>
      <c r="F13" s="209"/>
      <c r="G13" s="209"/>
      <c r="H13" s="209"/>
      <c r="I13" s="209"/>
    </row>
    <row r="15" spans="1:10" x14ac:dyDescent="0.25">
      <c r="B15" s="83" t="s">
        <v>31</v>
      </c>
      <c r="C15" s="70"/>
      <c r="D15" s="70"/>
      <c r="E15" s="70"/>
      <c r="F15" s="70"/>
      <c r="G15" s="83" t="s">
        <v>61</v>
      </c>
    </row>
  </sheetData>
  <sheetProtection algorithmName="SHA-512" hashValue="AW+aopJE2lkpWpAE2msy8ANjXcFybCe3EPhCGJc1BdCXDUxZet2NcpztenrhcYKI44Gcy0Eg9V4ORn6wPYPoHg==" saltValue="DoIEg16/2uLQWJ27KgK2Ig==" spinCount="100000" sheet="1" objects="1" scenarios="1"/>
  <mergeCells count="4">
    <mergeCell ref="A1:I1"/>
    <mergeCell ref="I2:J2"/>
    <mergeCell ref="G7:H7"/>
    <mergeCell ref="A10:I13"/>
  </mergeCells>
  <dataValidations count="1">
    <dataValidation type="decimal" allowBlank="1" showInputMessage="1" showErrorMessage="1" errorTitle="Ettari" error="Inserire la superficie in ettari, in numeri decimali (es. XX,XXXX)" sqref="C4:E5 D6" xr:uid="{C7B08E53-22A1-4866-9B94-037779207D24}">
      <formula1>0.0001</formula1>
      <formula2>50000</formula2>
    </dataValidation>
  </dataValidations>
  <pageMargins left="0.7" right="0.7" top="0.75" bottom="0.75" header="0.3" footer="0.3"/>
  <pageSetup paperSize="9" scale="7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CDB30-4BD8-4316-A28A-C0FF3EE3B5BA}">
  <sheetPr codeName="Foglio14">
    <pageSetUpPr fitToPage="1"/>
  </sheetPr>
  <dimension ref="A1:J14"/>
  <sheetViews>
    <sheetView workbookViewId="0">
      <selection activeCell="C5" sqref="C5"/>
    </sheetView>
  </sheetViews>
  <sheetFormatPr defaultRowHeight="15" x14ac:dyDescent="0.25"/>
  <cols>
    <col min="1" max="1" width="51" bestFit="1" customWidth="1"/>
    <col min="2" max="2" width="20.5703125" customWidth="1"/>
    <col min="3" max="4" width="15" customWidth="1"/>
    <col min="5" max="5" width="0" hidden="1" customWidth="1"/>
    <col min="6" max="8" width="15" customWidth="1"/>
    <col min="9" max="9" width="21.7109375" customWidth="1"/>
    <col min="10" max="10" width="0" hidden="1" customWidth="1"/>
  </cols>
  <sheetData>
    <row r="1" spans="1:10" ht="45" customHeight="1" x14ac:dyDescent="0.25">
      <c r="A1" s="254" t="s">
        <v>94</v>
      </c>
      <c r="B1" s="251"/>
      <c r="C1" s="251"/>
      <c r="D1" s="251"/>
      <c r="E1" s="251"/>
      <c r="F1" s="251"/>
      <c r="G1" s="251"/>
      <c r="H1" s="251"/>
      <c r="I1" s="251"/>
    </row>
    <row r="2" spans="1:10" ht="45" customHeight="1" x14ac:dyDescent="0.25">
      <c r="A2" s="69" t="s">
        <v>34</v>
      </c>
      <c r="B2" s="85" t="s">
        <v>16</v>
      </c>
      <c r="C2" s="86" t="s">
        <v>17</v>
      </c>
      <c r="D2" s="87" t="s">
        <v>18</v>
      </c>
      <c r="E2" s="88" t="s">
        <v>54</v>
      </c>
      <c r="F2" s="89" t="s">
        <v>17</v>
      </c>
      <c r="G2" s="90" t="s">
        <v>19</v>
      </c>
      <c r="H2" s="91" t="s">
        <v>20</v>
      </c>
      <c r="I2" s="255" t="s">
        <v>25</v>
      </c>
      <c r="J2" s="256"/>
    </row>
    <row r="3" spans="1:10" ht="45" customHeight="1" x14ac:dyDescent="0.25">
      <c r="A3" s="19" t="s">
        <v>95</v>
      </c>
      <c r="B3" s="17"/>
      <c r="C3" s="10"/>
      <c r="D3" s="10"/>
      <c r="E3" s="13"/>
      <c r="F3" s="1"/>
      <c r="G3" s="1"/>
      <c r="H3" s="1"/>
      <c r="I3" s="1"/>
    </row>
    <row r="4" spans="1:10" ht="45" customHeight="1" x14ac:dyDescent="0.25">
      <c r="A4" s="58" t="s">
        <v>96</v>
      </c>
      <c r="B4" s="12">
        <v>5138</v>
      </c>
      <c r="C4" s="181"/>
      <c r="D4" s="132">
        <f>B4*C4</f>
        <v>0</v>
      </c>
      <c r="E4" s="15"/>
      <c r="F4" s="181"/>
      <c r="G4" s="12">
        <v>820</v>
      </c>
      <c r="H4" s="12">
        <f>G4*F4</f>
        <v>0</v>
      </c>
      <c r="I4" s="12">
        <f>D4+H4</f>
        <v>0</v>
      </c>
    </row>
    <row r="5" spans="1:10" ht="52.5" customHeight="1" x14ac:dyDescent="0.25">
      <c r="A5" s="58" t="s">
        <v>97</v>
      </c>
      <c r="B5" s="12">
        <v>5737</v>
      </c>
      <c r="C5" s="181"/>
      <c r="D5" s="132">
        <f>B5*C5</f>
        <v>0</v>
      </c>
      <c r="E5" s="15"/>
      <c r="F5" s="181"/>
      <c r="G5" s="124">
        <v>820</v>
      </c>
      <c r="H5" s="124">
        <f>G5*F5</f>
        <v>0</v>
      </c>
      <c r="I5" s="12">
        <f>D5+H5</f>
        <v>0</v>
      </c>
    </row>
    <row r="6" spans="1:10" ht="52.5" customHeight="1" x14ac:dyDescent="0.25">
      <c r="G6" s="251" t="s">
        <v>29</v>
      </c>
      <c r="H6" s="251"/>
      <c r="I6" s="152">
        <f>SUM(I4:I5)</f>
        <v>0</v>
      </c>
    </row>
    <row r="8" spans="1:10" ht="23.25" customHeight="1" x14ac:dyDescent="0.25">
      <c r="A8" s="100" t="s">
        <v>48</v>
      </c>
    </row>
    <row r="9" spans="1:10" x14ac:dyDescent="0.25">
      <c r="A9" s="209"/>
      <c r="B9" s="209"/>
      <c r="C9" s="209"/>
      <c r="D9" s="209"/>
      <c r="E9" s="209"/>
      <c r="F9" s="209"/>
      <c r="G9" s="209"/>
      <c r="H9" s="209"/>
      <c r="I9" s="209"/>
    </row>
    <row r="10" spans="1:10" x14ac:dyDescent="0.25">
      <c r="A10" s="209"/>
      <c r="B10" s="209"/>
      <c r="C10" s="209"/>
      <c r="D10" s="209"/>
      <c r="E10" s="209"/>
      <c r="F10" s="209"/>
      <c r="G10" s="209"/>
      <c r="H10" s="209"/>
      <c r="I10" s="209"/>
    </row>
    <row r="11" spans="1:10" x14ac:dyDescent="0.25">
      <c r="A11" s="209"/>
      <c r="B11" s="209"/>
      <c r="C11" s="209"/>
      <c r="D11" s="209"/>
      <c r="E11" s="209"/>
      <c r="F11" s="209"/>
      <c r="G11" s="209"/>
      <c r="H11" s="209"/>
      <c r="I11" s="209"/>
    </row>
    <row r="12" spans="1:10" x14ac:dyDescent="0.25">
      <c r="A12" s="209"/>
      <c r="B12" s="209"/>
      <c r="C12" s="209"/>
      <c r="D12" s="209"/>
      <c r="E12" s="209"/>
      <c r="F12" s="209"/>
      <c r="G12" s="209"/>
      <c r="H12" s="209"/>
      <c r="I12" s="209"/>
    </row>
    <row r="14" spans="1:10" x14ac:dyDescent="0.25">
      <c r="B14" s="83" t="s">
        <v>31</v>
      </c>
      <c r="G14" s="83" t="s">
        <v>61</v>
      </c>
    </row>
  </sheetData>
  <sheetProtection algorithmName="SHA-512" hashValue="KNDGum+BQYyJwJsW3H64DUL+RVVsa3VubyjtaTp1vLoS/zdNUxW/fNsnUcE71YXDzw2eEwT6f50vW4v2xEu1ow==" saltValue="S6bR6FHHDCSYXlWiOc+YDw==" spinCount="100000" sheet="1" objects="1" scenarios="1"/>
  <mergeCells count="4">
    <mergeCell ref="A1:I1"/>
    <mergeCell ref="I2:J2"/>
    <mergeCell ref="G6:H6"/>
    <mergeCell ref="A9:I12"/>
  </mergeCells>
  <dataValidations count="1">
    <dataValidation type="decimal" allowBlank="1" showInputMessage="1" showErrorMessage="1" errorTitle="Ettari" error="Inserire la superficie in ettari, in numeri decimali (es. XX,XXXX)" sqref="C4:E5" xr:uid="{E65CE597-CE29-4195-B6D2-2917CE2F2CD6}">
      <formula1>0.0001</formula1>
      <formula2>50000</formula2>
    </dataValidation>
  </dataValidations>
  <pageMargins left="0.7" right="0.7" top="0.75" bottom="0.75" header="0.3" footer="0.3"/>
  <pageSetup paperSize="9" scale="7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BAC5C-6AAA-4079-A08A-82F81D5D9B8C}">
  <sheetPr codeName="Foglio15">
    <pageSetUpPr fitToPage="1"/>
  </sheetPr>
  <dimension ref="A1:J15"/>
  <sheetViews>
    <sheetView workbookViewId="0">
      <selection activeCell="C4" sqref="C4"/>
    </sheetView>
  </sheetViews>
  <sheetFormatPr defaultRowHeight="15" x14ac:dyDescent="0.25"/>
  <cols>
    <col min="1" max="1" width="51" bestFit="1" customWidth="1"/>
    <col min="2" max="2" width="20.5703125" customWidth="1"/>
    <col min="3" max="4" width="15" customWidth="1"/>
    <col min="5" max="5" width="0" hidden="1" customWidth="1"/>
    <col min="6" max="8" width="15" customWidth="1"/>
    <col min="9" max="9" width="21.7109375" customWidth="1"/>
    <col min="10" max="10" width="0" hidden="1" customWidth="1"/>
  </cols>
  <sheetData>
    <row r="1" spans="1:10" s="81" customFormat="1" ht="69.75" customHeight="1" x14ac:dyDescent="0.25">
      <c r="A1" s="251" t="s">
        <v>98</v>
      </c>
      <c r="B1" s="251"/>
      <c r="C1" s="251"/>
      <c r="D1" s="251"/>
      <c r="E1" s="251"/>
      <c r="F1" s="251"/>
      <c r="G1" s="251"/>
      <c r="H1" s="251"/>
      <c r="I1" s="251"/>
    </row>
    <row r="2" spans="1:10" s="81" customFormat="1" ht="69.75" customHeight="1" x14ac:dyDescent="0.25">
      <c r="A2" s="103" t="s">
        <v>34</v>
      </c>
      <c r="B2" s="85" t="s">
        <v>16</v>
      </c>
      <c r="C2" s="86" t="s">
        <v>17</v>
      </c>
      <c r="D2" s="87" t="s">
        <v>18</v>
      </c>
      <c r="E2" s="88" t="s">
        <v>54</v>
      </c>
      <c r="F2" s="89" t="s">
        <v>17</v>
      </c>
      <c r="G2" s="90" t="s">
        <v>19</v>
      </c>
      <c r="H2" s="91" t="s">
        <v>20</v>
      </c>
      <c r="I2" s="255" t="s">
        <v>25</v>
      </c>
      <c r="J2" s="256"/>
    </row>
    <row r="3" spans="1:10" s="81" customFormat="1" ht="69.75" customHeight="1" x14ac:dyDescent="0.25">
      <c r="A3" s="19" t="s">
        <v>99</v>
      </c>
      <c r="B3" s="102"/>
      <c r="C3" s="104"/>
      <c r="D3" s="104"/>
      <c r="E3" s="60"/>
      <c r="F3" s="80"/>
      <c r="G3" s="80"/>
      <c r="H3" s="80"/>
      <c r="I3" s="80"/>
    </row>
    <row r="4" spans="1:10" s="81" customFormat="1" ht="69.75" customHeight="1" x14ac:dyDescent="0.25">
      <c r="A4" s="58" t="s">
        <v>100</v>
      </c>
      <c r="B4" s="12">
        <v>9404</v>
      </c>
      <c r="C4" s="181"/>
      <c r="D4" s="132">
        <f>B4*C4</f>
        <v>0</v>
      </c>
      <c r="E4" s="59"/>
      <c r="F4" s="181"/>
      <c r="G4" s="12">
        <v>820</v>
      </c>
      <c r="H4" s="12">
        <f>G4*F4</f>
        <v>0</v>
      </c>
      <c r="I4" s="12">
        <f>D4+H4</f>
        <v>0</v>
      </c>
    </row>
    <row r="5" spans="1:10" s="81" customFormat="1" ht="69.75" customHeight="1" x14ac:dyDescent="0.25">
      <c r="A5" s="58" t="s">
        <v>93</v>
      </c>
      <c r="B5" s="12">
        <v>10371</v>
      </c>
      <c r="C5" s="181"/>
      <c r="D5" s="132">
        <f>B5*C5</f>
        <v>0</v>
      </c>
      <c r="E5" s="59"/>
      <c r="F5" s="181"/>
      <c r="G5" s="12">
        <v>820</v>
      </c>
      <c r="H5" s="12">
        <f>G5*F5</f>
        <v>0</v>
      </c>
      <c r="I5" s="12">
        <f>D5+H5</f>
        <v>0</v>
      </c>
    </row>
    <row r="6" spans="1:10" ht="69.75" customHeight="1" x14ac:dyDescent="0.25">
      <c r="G6" s="259" t="s">
        <v>29</v>
      </c>
      <c r="H6" s="259"/>
      <c r="I6" s="84">
        <f>SUM(I4:I5)</f>
        <v>0</v>
      </c>
    </row>
    <row r="8" spans="1:10" ht="22.5" customHeight="1" x14ac:dyDescent="0.25">
      <c r="A8" s="100" t="s">
        <v>48</v>
      </c>
    </row>
    <row r="9" spans="1:10" x14ac:dyDescent="0.25">
      <c r="A9" s="209"/>
      <c r="B9" s="209"/>
      <c r="C9" s="209"/>
      <c r="D9" s="209"/>
      <c r="E9" s="209"/>
      <c r="F9" s="209"/>
      <c r="G9" s="209"/>
      <c r="H9" s="209"/>
      <c r="I9" s="209"/>
    </row>
    <row r="10" spans="1:10" x14ac:dyDescent="0.25">
      <c r="A10" s="209"/>
      <c r="B10" s="209"/>
      <c r="C10" s="209"/>
      <c r="D10" s="209"/>
      <c r="E10" s="209"/>
      <c r="F10" s="209"/>
      <c r="G10" s="209"/>
      <c r="H10" s="209"/>
      <c r="I10" s="209"/>
    </row>
    <row r="11" spans="1:10" x14ac:dyDescent="0.25">
      <c r="A11" s="209"/>
      <c r="B11" s="209"/>
      <c r="C11" s="209"/>
      <c r="D11" s="209"/>
      <c r="E11" s="209"/>
      <c r="F11" s="209"/>
      <c r="G11" s="209"/>
      <c r="H11" s="209"/>
      <c r="I11" s="209"/>
    </row>
    <row r="12" spans="1:10" x14ac:dyDescent="0.25">
      <c r="A12" s="209"/>
      <c r="B12" s="209"/>
      <c r="C12" s="209"/>
      <c r="D12" s="209"/>
      <c r="E12" s="209"/>
      <c r="F12" s="209"/>
      <c r="G12" s="209"/>
      <c r="H12" s="209"/>
      <c r="I12" s="209"/>
    </row>
    <row r="14" spans="1:10" x14ac:dyDescent="0.25">
      <c r="B14" s="83" t="s">
        <v>31</v>
      </c>
      <c r="C14" s="70"/>
      <c r="D14" s="70"/>
      <c r="E14" s="70"/>
      <c r="F14" s="70"/>
      <c r="G14" s="83" t="s">
        <v>61</v>
      </c>
    </row>
    <row r="15" spans="1:10" x14ac:dyDescent="0.25">
      <c r="B15" s="70"/>
      <c r="C15" s="70"/>
      <c r="D15" s="70"/>
      <c r="E15" s="70"/>
      <c r="F15" s="70"/>
      <c r="G15" s="70"/>
    </row>
  </sheetData>
  <sheetProtection algorithmName="SHA-512" hashValue="Fqiea5jChd7YDgKXV5nXdn/JPnmFH+hNwi3LZg+VNxQWRgvIqECPTfF6M2mQTb7okgdFEqSShgUDt1HSr2+WaQ==" saltValue="8hVh5mUxNnHSZtVtG/mHsQ==" spinCount="100000" sheet="1" objects="1" scenarios="1"/>
  <mergeCells count="4">
    <mergeCell ref="A1:I1"/>
    <mergeCell ref="I2:J2"/>
    <mergeCell ref="G6:H6"/>
    <mergeCell ref="A9:I12"/>
  </mergeCells>
  <dataValidations count="1">
    <dataValidation type="decimal" allowBlank="1" showInputMessage="1" showErrorMessage="1" errorTitle="Ettari" error="Inserire la superficie in ettari, in numeri decimali (es. XX,XXXX)" sqref="C4:E5" xr:uid="{5D8BC61F-EAD3-43A6-A108-DCECD2B0558C}">
      <formula1>0.0001</formula1>
      <formula2>50000</formula2>
    </dataValidation>
  </dataValidations>
  <pageMargins left="0.7" right="0.7" top="0.75" bottom="0.75" header="0.3" footer="0.3"/>
  <pageSetup paperSize="9" scale="7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8896-4D97-4E7F-8A7F-A823B48664C7}">
  <sheetPr codeName="Foglio16">
    <pageSetUpPr fitToPage="1"/>
  </sheetPr>
  <dimension ref="A1:U15"/>
  <sheetViews>
    <sheetView workbookViewId="0">
      <selection activeCell="H7" sqref="H7"/>
    </sheetView>
  </sheetViews>
  <sheetFormatPr defaultColWidth="9.140625" defaultRowHeight="15" x14ac:dyDescent="0.25"/>
  <cols>
    <col min="1" max="8" width="25.7109375" customWidth="1"/>
    <col min="9" max="9" width="0" hidden="1" customWidth="1"/>
  </cols>
  <sheetData>
    <row r="1" spans="1:21" ht="69.95" customHeight="1" x14ac:dyDescent="0.25">
      <c r="A1" s="254" t="s">
        <v>101</v>
      </c>
      <c r="B1" s="251"/>
      <c r="C1" s="251"/>
      <c r="D1" s="251"/>
      <c r="E1" s="251"/>
      <c r="F1" s="251"/>
      <c r="G1" s="251"/>
      <c r="H1" s="251"/>
    </row>
    <row r="2" spans="1:21" ht="69.95" customHeight="1" x14ac:dyDescent="0.25">
      <c r="A2" s="69" t="s">
        <v>34</v>
      </c>
      <c r="B2" s="85" t="s">
        <v>16</v>
      </c>
      <c r="C2" s="86" t="s">
        <v>17</v>
      </c>
      <c r="D2" s="87" t="s">
        <v>18</v>
      </c>
      <c r="E2" s="89" t="s">
        <v>17</v>
      </c>
      <c r="F2" s="90" t="s">
        <v>75</v>
      </c>
      <c r="G2" s="91" t="s">
        <v>20</v>
      </c>
      <c r="H2" s="255" t="s">
        <v>25</v>
      </c>
      <c r="I2" s="256"/>
    </row>
    <row r="3" spans="1:21" ht="69.95" customHeight="1" x14ac:dyDescent="0.25">
      <c r="A3" s="19" t="s">
        <v>102</v>
      </c>
      <c r="B3" s="155"/>
      <c r="C3" s="10"/>
      <c r="D3" s="10"/>
      <c r="E3" s="1"/>
      <c r="F3" s="1"/>
      <c r="G3" s="1"/>
      <c r="H3" s="1"/>
    </row>
    <row r="4" spans="1:21" ht="69.95" customHeight="1" x14ac:dyDescent="0.25">
      <c r="A4" s="153" t="s">
        <v>103</v>
      </c>
      <c r="B4" s="12">
        <v>3299</v>
      </c>
      <c r="C4" s="181"/>
      <c r="D4" s="132">
        <f>B4*C4</f>
        <v>0</v>
      </c>
      <c r="E4" s="181"/>
      <c r="F4" s="12">
        <v>820</v>
      </c>
      <c r="G4" s="12">
        <f>F4*E4</f>
        <v>0</v>
      </c>
      <c r="H4" s="12">
        <f>D4+G4</f>
        <v>0</v>
      </c>
    </row>
    <row r="5" spans="1:21" ht="69.95" customHeight="1" x14ac:dyDescent="0.25">
      <c r="A5" s="153" t="s">
        <v>104</v>
      </c>
      <c r="B5" s="12">
        <v>5012</v>
      </c>
      <c r="C5" s="181"/>
      <c r="D5" s="132">
        <f>B5*C5</f>
        <v>0</v>
      </c>
      <c r="E5" s="181"/>
      <c r="F5" s="12">
        <v>820</v>
      </c>
      <c r="G5" s="12">
        <f>F5*E5</f>
        <v>0</v>
      </c>
      <c r="H5" s="12">
        <f>D5+G5</f>
        <v>0</v>
      </c>
    </row>
    <row r="6" spans="1:21" ht="69.95" customHeight="1" x14ac:dyDescent="0.25">
      <c r="A6" s="154" t="s">
        <v>105</v>
      </c>
      <c r="B6" s="12">
        <v>6945</v>
      </c>
      <c r="C6" s="181"/>
      <c r="D6" s="132">
        <f>B6*C6</f>
        <v>0</v>
      </c>
      <c r="E6" s="181"/>
      <c r="F6" s="12">
        <v>820</v>
      </c>
      <c r="G6" s="12">
        <f>F6*E6</f>
        <v>0</v>
      </c>
      <c r="H6" s="12">
        <f>D6+G6</f>
        <v>0</v>
      </c>
    </row>
    <row r="7" spans="1:21" ht="69.95" customHeight="1" x14ac:dyDescent="0.25">
      <c r="F7" s="259" t="s">
        <v>29</v>
      </c>
      <c r="G7" s="259"/>
      <c r="H7" s="84">
        <f>SUM(H4:H6)</f>
        <v>0</v>
      </c>
    </row>
    <row r="9" spans="1:21" ht="28.5" customHeight="1" x14ac:dyDescent="0.25">
      <c r="A9" s="100" t="s">
        <v>48</v>
      </c>
    </row>
    <row r="10" spans="1:21" s="1" customFormat="1" x14ac:dyDescent="0.25">
      <c r="A10" s="209"/>
      <c r="B10" s="209"/>
      <c r="C10" s="209"/>
      <c r="D10" s="209"/>
      <c r="E10" s="209"/>
      <c r="F10" s="209"/>
      <c r="G10" s="209"/>
      <c r="H10" s="209"/>
      <c r="I10"/>
      <c r="J10"/>
      <c r="K10"/>
      <c r="L10"/>
      <c r="M10"/>
      <c r="N10"/>
      <c r="O10"/>
      <c r="P10"/>
      <c r="Q10"/>
      <c r="R10"/>
      <c r="S10"/>
      <c r="T10"/>
      <c r="U10" s="105"/>
    </row>
    <row r="11" spans="1:21" s="1" customFormat="1" x14ac:dyDescent="0.25">
      <c r="A11" s="209"/>
      <c r="B11" s="209"/>
      <c r="C11" s="209"/>
      <c r="D11" s="209"/>
      <c r="E11" s="209"/>
      <c r="F11" s="209"/>
      <c r="G11" s="209"/>
      <c r="H11" s="209"/>
      <c r="I11"/>
      <c r="J11"/>
      <c r="K11"/>
      <c r="L11"/>
      <c r="M11"/>
      <c r="N11"/>
      <c r="O11"/>
      <c r="P11"/>
      <c r="Q11"/>
      <c r="R11"/>
      <c r="S11"/>
      <c r="T11"/>
      <c r="U11" s="105"/>
    </row>
    <row r="12" spans="1:21" s="1" customFormat="1" x14ac:dyDescent="0.25">
      <c r="A12" s="209"/>
      <c r="B12" s="209"/>
      <c r="C12" s="209"/>
      <c r="D12" s="209"/>
      <c r="E12" s="209"/>
      <c r="F12" s="209"/>
      <c r="G12" s="209"/>
      <c r="H12" s="209"/>
      <c r="I12"/>
      <c r="J12"/>
      <c r="K12"/>
      <c r="L12"/>
      <c r="M12"/>
      <c r="N12"/>
      <c r="O12"/>
      <c r="P12"/>
      <c r="Q12"/>
      <c r="R12"/>
      <c r="S12"/>
      <c r="T12"/>
      <c r="U12" s="105"/>
    </row>
    <row r="13" spans="1:21" x14ac:dyDescent="0.25">
      <c r="A13" s="209"/>
      <c r="B13" s="209"/>
      <c r="C13" s="209"/>
      <c r="D13" s="209"/>
      <c r="E13" s="209"/>
      <c r="F13" s="209"/>
      <c r="G13" s="209"/>
      <c r="H13" s="209"/>
    </row>
    <row r="15" spans="1:21" x14ac:dyDescent="0.25">
      <c r="B15" s="83" t="s">
        <v>31</v>
      </c>
      <c r="F15" s="83" t="s">
        <v>61</v>
      </c>
    </row>
  </sheetData>
  <sheetProtection algorithmName="SHA-512" hashValue="3HxT2tm9OSdqV/tMgjizlD5mwi8VaDlGzQfvKOlKH1ExCOpTRxG7XdppTbt+9+CHK/EV+978yXLCqdDevH8hDA==" saltValue="TuWXvZw5KUwjbY60aGhXNw==" spinCount="100000" sheet="1" objects="1" scenarios="1"/>
  <mergeCells count="4">
    <mergeCell ref="F7:G7"/>
    <mergeCell ref="A1:H1"/>
    <mergeCell ref="H2:I2"/>
    <mergeCell ref="A10:H13"/>
  </mergeCells>
  <dataValidations count="1">
    <dataValidation type="decimal" allowBlank="1" showInputMessage="1" showErrorMessage="1" errorTitle="Ettari" error="Inserire la superficie in ettari, in numeri decimali (es. XX,XXXX)" sqref="C4:D5 D6" xr:uid="{A6FC0434-7D42-4F4D-9CB9-E153D8C2ED37}">
      <formula1>0.0001</formula1>
      <formula2>50000</formula2>
    </dataValidation>
  </dataValidations>
  <pageMargins left="0.7" right="0.7" top="0.75" bottom="0.75" header="0.3" footer="0.3"/>
  <pageSetup paperSize="9" scale="4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FA19F-4CB9-41BB-B014-CC84400C907A}">
  <sheetPr codeName="Foglio17">
    <pageSetUpPr fitToPage="1"/>
  </sheetPr>
  <dimension ref="A1:J15"/>
  <sheetViews>
    <sheetView workbookViewId="0">
      <selection activeCell="M7" sqref="M7"/>
    </sheetView>
  </sheetViews>
  <sheetFormatPr defaultRowHeight="15" x14ac:dyDescent="0.25"/>
  <cols>
    <col min="1" max="1" width="51" bestFit="1" customWidth="1"/>
    <col min="2" max="2" width="20.5703125" customWidth="1"/>
    <col min="3" max="4" width="15" customWidth="1"/>
    <col min="5" max="5" width="0" hidden="1" customWidth="1"/>
    <col min="6" max="8" width="15" customWidth="1"/>
    <col min="9" max="9" width="21.7109375" customWidth="1"/>
    <col min="10" max="10" width="0" hidden="1" customWidth="1"/>
  </cols>
  <sheetData>
    <row r="1" spans="1:10" ht="52.5" customHeight="1" x14ac:dyDescent="0.25">
      <c r="A1" s="254" t="s">
        <v>106</v>
      </c>
      <c r="B1" s="251"/>
      <c r="C1" s="251"/>
      <c r="D1" s="251"/>
      <c r="E1" s="251"/>
      <c r="F1" s="251"/>
      <c r="G1" s="251"/>
      <c r="H1" s="251"/>
      <c r="I1" s="251"/>
    </row>
    <row r="2" spans="1:10" ht="52.5" customHeight="1" x14ac:dyDescent="0.25">
      <c r="A2" s="69" t="s">
        <v>34</v>
      </c>
      <c r="B2" s="85" t="s">
        <v>16</v>
      </c>
      <c r="C2" s="86" t="s">
        <v>17</v>
      </c>
      <c r="D2" s="87" t="s">
        <v>18</v>
      </c>
      <c r="E2" s="88" t="s">
        <v>54</v>
      </c>
      <c r="F2" s="89" t="s">
        <v>17</v>
      </c>
      <c r="G2" s="90" t="s">
        <v>19</v>
      </c>
      <c r="H2" s="91" t="s">
        <v>20</v>
      </c>
      <c r="I2" s="255" t="s">
        <v>25</v>
      </c>
      <c r="J2" s="256"/>
    </row>
    <row r="3" spans="1:10" ht="52.5" customHeight="1" x14ac:dyDescent="0.25">
      <c r="A3" s="19" t="s">
        <v>107</v>
      </c>
      <c r="B3" s="99"/>
      <c r="C3" s="10"/>
      <c r="D3" s="10"/>
      <c r="E3" s="13"/>
      <c r="F3" s="1"/>
      <c r="G3" s="1"/>
      <c r="H3" s="1"/>
      <c r="I3" s="1"/>
    </row>
    <row r="4" spans="1:10" ht="52.5" customHeight="1" x14ac:dyDescent="0.25">
      <c r="A4" s="58" t="s">
        <v>108</v>
      </c>
      <c r="B4" s="12">
        <v>4371</v>
      </c>
      <c r="C4" s="181"/>
      <c r="D4" s="132">
        <f>B4*C4</f>
        <v>0</v>
      </c>
      <c r="E4" s="15"/>
      <c r="F4" s="181"/>
      <c r="G4" s="12">
        <v>820</v>
      </c>
      <c r="H4" s="12">
        <f>G4*F4</f>
        <v>0</v>
      </c>
      <c r="I4" s="12">
        <f>D4+H4</f>
        <v>0</v>
      </c>
    </row>
    <row r="5" spans="1:10" ht="52.5" customHeight="1" x14ac:dyDescent="0.25">
      <c r="A5" s="58" t="s">
        <v>109</v>
      </c>
      <c r="B5" s="12">
        <v>5779</v>
      </c>
      <c r="C5" s="181"/>
      <c r="D5" s="132">
        <f>B5*C5</f>
        <v>0</v>
      </c>
      <c r="E5" s="15"/>
      <c r="F5" s="181"/>
      <c r="G5" s="12">
        <v>820</v>
      </c>
      <c r="H5" s="12">
        <f>G5*F5</f>
        <v>0</v>
      </c>
      <c r="I5" s="12">
        <f t="shared" ref="I5:I6" si="0">D5+H5</f>
        <v>0</v>
      </c>
    </row>
    <row r="6" spans="1:10" ht="52.5" customHeight="1" x14ac:dyDescent="0.25">
      <c r="A6" s="11" t="s">
        <v>110</v>
      </c>
      <c r="B6" s="12">
        <v>7082</v>
      </c>
      <c r="C6" s="181"/>
      <c r="D6" s="132">
        <f>B6*C6</f>
        <v>0</v>
      </c>
      <c r="E6" s="1"/>
      <c r="F6" s="181">
        <v>1</v>
      </c>
      <c r="G6" s="12">
        <v>820</v>
      </c>
      <c r="H6" s="12">
        <f>G6*F6</f>
        <v>820</v>
      </c>
      <c r="I6" s="12">
        <f t="shared" si="0"/>
        <v>820</v>
      </c>
    </row>
    <row r="7" spans="1:10" ht="52.5" customHeight="1" x14ac:dyDescent="0.25">
      <c r="G7" s="259" t="s">
        <v>29</v>
      </c>
      <c r="H7" s="259"/>
      <c r="I7" s="84">
        <f>SUM(I4:I6)</f>
        <v>820</v>
      </c>
    </row>
    <row r="9" spans="1:10" ht="25.5" customHeight="1" x14ac:dyDescent="0.25">
      <c r="A9" s="68" t="s">
        <v>48</v>
      </c>
    </row>
    <row r="10" spans="1:10" x14ac:dyDescent="0.25">
      <c r="A10" s="253"/>
      <c r="B10" s="209"/>
      <c r="C10" s="209"/>
      <c r="D10" s="209"/>
      <c r="E10" s="209"/>
      <c r="F10" s="209"/>
      <c r="G10" s="209"/>
      <c r="H10" s="209"/>
      <c r="I10" s="209"/>
    </row>
    <row r="11" spans="1:10" x14ac:dyDescent="0.25">
      <c r="A11" s="209"/>
      <c r="B11" s="209"/>
      <c r="C11" s="209"/>
      <c r="D11" s="209"/>
      <c r="E11" s="209"/>
      <c r="F11" s="209"/>
      <c r="G11" s="209"/>
      <c r="H11" s="209"/>
      <c r="I11" s="209"/>
    </row>
    <row r="12" spans="1:10" x14ac:dyDescent="0.25">
      <c r="A12" s="209"/>
      <c r="B12" s="209"/>
      <c r="C12" s="209"/>
      <c r="D12" s="209"/>
      <c r="E12" s="209"/>
      <c r="F12" s="209"/>
      <c r="G12" s="209"/>
      <c r="H12" s="209"/>
      <c r="I12" s="209"/>
    </row>
    <row r="13" spans="1:10" x14ac:dyDescent="0.25">
      <c r="A13" s="209"/>
      <c r="B13" s="209"/>
      <c r="C13" s="209"/>
      <c r="D13" s="209"/>
      <c r="E13" s="209"/>
      <c r="F13" s="209"/>
      <c r="G13" s="209"/>
      <c r="H13" s="209"/>
      <c r="I13" s="209"/>
    </row>
    <row r="15" spans="1:10" x14ac:dyDescent="0.25">
      <c r="B15" s="83" t="s">
        <v>31</v>
      </c>
      <c r="C15" s="70"/>
      <c r="D15" s="70"/>
      <c r="E15" s="70"/>
      <c r="F15" s="70"/>
      <c r="G15" s="83" t="s">
        <v>61</v>
      </c>
    </row>
  </sheetData>
  <sheetProtection algorithmName="SHA-512" hashValue="+WvcJy0C7CiMlDtOQ2tNLIa/Hw0Je0h2Jl1GKGQ+z4BPOwptMkk5Kvpakf7LxH7cRhHS5Aq013jJQ33BttPk/Q==" saltValue="p2mHk+5yz4ChOGokdvKyTA==" spinCount="100000" sheet="1" objects="1" scenarios="1"/>
  <mergeCells count="4">
    <mergeCell ref="A1:I1"/>
    <mergeCell ref="I2:J2"/>
    <mergeCell ref="G7:H7"/>
    <mergeCell ref="A10:I13"/>
  </mergeCells>
  <dataValidations count="1">
    <dataValidation type="decimal" allowBlank="1" showInputMessage="1" showErrorMessage="1" errorTitle="Ettari" error="Inserire la superficie in ettari, in numeri decimali (es. XX,XXXX)" sqref="C4:E5 D6" xr:uid="{2F1FC63C-980B-4338-A46A-4301C1332764}">
      <formula1>0.0001</formula1>
      <formula2>50000</formula2>
    </dataValidation>
  </dataValidations>
  <pageMargins left="0.7" right="0.7" top="0.75" bottom="0.75" header="0.3" footer="0.3"/>
  <pageSetup paperSize="9" scale="7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4424A-2CAF-4472-9673-BED6EEBB1492}">
  <sheetPr codeName="Foglio18">
    <pageSetUpPr fitToPage="1"/>
  </sheetPr>
  <dimension ref="A1:L14"/>
  <sheetViews>
    <sheetView workbookViewId="0">
      <selection activeCell="F7" sqref="F7"/>
    </sheetView>
  </sheetViews>
  <sheetFormatPr defaultRowHeight="15" x14ac:dyDescent="0.25"/>
  <cols>
    <col min="1" max="1" width="51" bestFit="1" customWidth="1"/>
    <col min="2" max="2" width="20.5703125" customWidth="1"/>
    <col min="3" max="4" width="15" customWidth="1"/>
    <col min="5" max="5" width="0" hidden="1" customWidth="1"/>
    <col min="6" max="8" width="15" customWidth="1"/>
    <col min="9" max="9" width="21.7109375" customWidth="1"/>
    <col min="10" max="10" width="0" hidden="1" customWidth="1"/>
  </cols>
  <sheetData>
    <row r="1" spans="1:12" ht="52.5" customHeight="1" x14ac:dyDescent="0.25">
      <c r="A1" s="251" t="s">
        <v>111</v>
      </c>
      <c r="B1" s="251"/>
      <c r="C1" s="251"/>
      <c r="D1" s="251"/>
      <c r="E1" s="251"/>
      <c r="F1" s="251"/>
      <c r="G1" s="251"/>
      <c r="H1" s="251"/>
      <c r="I1" s="251"/>
    </row>
    <row r="2" spans="1:12" ht="52.5" customHeight="1" x14ac:dyDescent="0.25">
      <c r="A2" s="103" t="s">
        <v>34</v>
      </c>
      <c r="B2" s="106" t="s">
        <v>16</v>
      </c>
      <c r="C2" s="86" t="s">
        <v>17</v>
      </c>
      <c r="D2" s="87" t="s">
        <v>18</v>
      </c>
      <c r="E2" s="88" t="s">
        <v>54</v>
      </c>
      <c r="F2" s="89" t="s">
        <v>17</v>
      </c>
      <c r="G2" s="90" t="s">
        <v>19</v>
      </c>
      <c r="H2" s="91" t="s">
        <v>20</v>
      </c>
      <c r="I2" s="255" t="s">
        <v>25</v>
      </c>
      <c r="J2" s="256"/>
    </row>
    <row r="3" spans="1:12" ht="52.5" customHeight="1" x14ac:dyDescent="0.25">
      <c r="A3" s="19" t="s">
        <v>112</v>
      </c>
      <c r="B3" s="82"/>
      <c r="C3" s="66"/>
      <c r="D3" s="10"/>
      <c r="E3" s="13"/>
      <c r="F3" s="1"/>
      <c r="G3" s="1"/>
      <c r="H3" s="1"/>
      <c r="I3" s="1"/>
    </row>
    <row r="4" spans="1:12" ht="52.5" customHeight="1" x14ac:dyDescent="0.25">
      <c r="A4" s="58" t="s">
        <v>113</v>
      </c>
      <c r="B4" s="150">
        <v>3436</v>
      </c>
      <c r="C4" s="181"/>
      <c r="D4" s="132">
        <f>B4*C4</f>
        <v>0</v>
      </c>
      <c r="E4" s="15"/>
      <c r="F4" s="181"/>
      <c r="G4" s="12">
        <v>820</v>
      </c>
      <c r="H4" s="12">
        <f>G4*F4</f>
        <v>0</v>
      </c>
      <c r="I4" s="12">
        <f>D4+H4</f>
        <v>0</v>
      </c>
    </row>
    <row r="5" spans="1:12" ht="52.5" customHeight="1" x14ac:dyDescent="0.25">
      <c r="A5" s="11" t="s">
        <v>114</v>
      </c>
      <c r="B5" s="12">
        <v>4508</v>
      </c>
      <c r="C5" s="181"/>
      <c r="D5" s="132">
        <f>B5*C5</f>
        <v>0</v>
      </c>
      <c r="E5" s="1"/>
      <c r="F5" s="181"/>
      <c r="G5" s="12">
        <v>820</v>
      </c>
      <c r="H5" s="12">
        <f>G5*F5</f>
        <v>0</v>
      </c>
      <c r="I5" s="12">
        <f t="shared" ref="I5" si="0">D5+H5</f>
        <v>0</v>
      </c>
    </row>
    <row r="6" spans="1:12" ht="52.5" customHeight="1" x14ac:dyDescent="0.25">
      <c r="G6" s="259" t="s">
        <v>29</v>
      </c>
      <c r="H6" s="259"/>
      <c r="I6" s="84">
        <f>SUM(I4:I5)</f>
        <v>0</v>
      </c>
    </row>
    <row r="8" spans="1:12" ht="28.5" customHeight="1" x14ac:dyDescent="0.25">
      <c r="A8" s="68" t="s">
        <v>48</v>
      </c>
    </row>
    <row r="9" spans="1:12" x14ac:dyDescent="0.25">
      <c r="A9" s="253"/>
      <c r="B9" s="209"/>
      <c r="C9" s="209"/>
      <c r="D9" s="209"/>
      <c r="E9" s="209"/>
      <c r="F9" s="209"/>
      <c r="G9" s="209"/>
      <c r="H9" s="209"/>
      <c r="I9" s="209"/>
    </row>
    <row r="10" spans="1:12" x14ac:dyDescent="0.25">
      <c r="A10" s="209"/>
      <c r="B10" s="209"/>
      <c r="C10" s="209"/>
      <c r="D10" s="209"/>
      <c r="E10" s="209"/>
      <c r="F10" s="209"/>
      <c r="G10" s="209"/>
      <c r="H10" s="209"/>
      <c r="I10" s="209"/>
    </row>
    <row r="11" spans="1:12" x14ac:dyDescent="0.25">
      <c r="A11" s="209"/>
      <c r="B11" s="209"/>
      <c r="C11" s="209"/>
      <c r="D11" s="209"/>
      <c r="E11" s="209"/>
      <c r="F11" s="209"/>
      <c r="G11" s="209"/>
      <c r="H11" s="209"/>
      <c r="I11" s="209"/>
      <c r="L11" s="4"/>
    </row>
    <row r="12" spans="1:12" x14ac:dyDescent="0.25">
      <c r="A12" s="209"/>
      <c r="B12" s="209"/>
      <c r="C12" s="209"/>
      <c r="D12" s="209"/>
      <c r="E12" s="209"/>
      <c r="F12" s="209"/>
      <c r="G12" s="209"/>
      <c r="H12" s="209"/>
      <c r="I12" s="209"/>
    </row>
    <row r="14" spans="1:12" x14ac:dyDescent="0.25">
      <c r="B14" s="83" t="s">
        <v>31</v>
      </c>
      <c r="G14" s="83" t="s">
        <v>61</v>
      </c>
    </row>
  </sheetData>
  <sheetProtection algorithmName="SHA-512" hashValue="CPc7SHx40xCnXpL2VzWiLS5a73gpXQdw//R7rLafcqG4MohkAonP9tribXeLJjnLe9BpzgmVVb3awOauP4pTvA==" saltValue="Yfzz8BF1LxHaDkHduJQYYA==" spinCount="100000" sheet="1" objects="1" scenarios="1"/>
  <mergeCells count="4">
    <mergeCell ref="A1:I1"/>
    <mergeCell ref="I2:J2"/>
    <mergeCell ref="G6:H6"/>
    <mergeCell ref="A9:I12"/>
  </mergeCells>
  <dataValidations count="1">
    <dataValidation type="decimal" allowBlank="1" showInputMessage="1" showErrorMessage="1" errorTitle="Ettari" error="Inserire la superficie in ettari, in numeri decimali (es. XX,XXXX)" sqref="C4:E4 D5" xr:uid="{AB51E3A6-D748-42D1-8312-1CA40317C717}">
      <formula1>0.0001</formula1>
      <formula2>50000</formula2>
    </dataValidation>
  </dataValidations>
  <pageMargins left="0.7" right="0.7" top="0.75" bottom="0.75" header="0.3" footer="0.3"/>
  <pageSetup paperSize="9" scale="77"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8E3B-B7A7-479A-BB51-A3092A96CE90}">
  <sheetPr codeName="Foglio19"/>
  <dimension ref="A1:O15"/>
  <sheetViews>
    <sheetView zoomScale="110" zoomScaleNormal="110" workbookViewId="0">
      <selection activeCell="T5" sqref="T5"/>
    </sheetView>
  </sheetViews>
  <sheetFormatPr defaultRowHeight="15" x14ac:dyDescent="0.25"/>
  <cols>
    <col min="1" max="14" width="8.7109375" customWidth="1"/>
    <col min="15" max="15" width="0" hidden="1" customWidth="1"/>
  </cols>
  <sheetData>
    <row r="1" spans="1:15" ht="52.5" customHeight="1" x14ac:dyDescent="0.25">
      <c r="A1" s="270" t="s">
        <v>115</v>
      </c>
      <c r="B1" s="271"/>
      <c r="C1" s="271"/>
      <c r="D1" s="271"/>
      <c r="E1" s="271"/>
      <c r="F1" s="271"/>
      <c r="G1" s="271"/>
      <c r="H1" s="271"/>
      <c r="I1" s="271"/>
      <c r="J1" s="271"/>
      <c r="K1" s="271"/>
      <c r="L1" s="271"/>
      <c r="M1" s="271"/>
      <c r="N1" s="271"/>
    </row>
    <row r="2" spans="1:15" ht="63" customHeight="1" x14ac:dyDescent="0.25">
      <c r="A2" s="108" t="s">
        <v>34</v>
      </c>
      <c r="B2" s="47" t="s">
        <v>16</v>
      </c>
      <c r="C2" s="48" t="s">
        <v>17</v>
      </c>
      <c r="D2" s="25" t="s">
        <v>18</v>
      </c>
      <c r="E2" s="26" t="s">
        <v>17</v>
      </c>
      <c r="F2" s="27" t="s">
        <v>19</v>
      </c>
      <c r="G2" s="28" t="s">
        <v>20</v>
      </c>
      <c r="H2" s="29" t="s">
        <v>17</v>
      </c>
      <c r="I2" s="29" t="s">
        <v>21</v>
      </c>
      <c r="J2" s="30" t="s">
        <v>22</v>
      </c>
      <c r="K2" s="31" t="s">
        <v>17</v>
      </c>
      <c r="L2" s="31" t="s">
        <v>23</v>
      </c>
      <c r="M2" s="21" t="s">
        <v>24</v>
      </c>
      <c r="N2" s="212" t="s">
        <v>25</v>
      </c>
      <c r="O2" s="213"/>
    </row>
    <row r="3" spans="1:15" ht="52.5" customHeight="1" x14ac:dyDescent="0.25">
      <c r="A3" s="71" t="s">
        <v>116</v>
      </c>
      <c r="B3" s="157"/>
      <c r="C3" s="156"/>
      <c r="D3" s="156"/>
      <c r="E3" s="11"/>
      <c r="F3" s="11"/>
      <c r="G3" s="11"/>
      <c r="H3" s="11"/>
      <c r="I3" s="11"/>
      <c r="J3" s="11"/>
      <c r="K3" s="11"/>
      <c r="L3" s="11"/>
      <c r="M3" s="11"/>
      <c r="N3" s="11"/>
    </row>
    <row r="4" spans="1:15" ht="52.5" customHeight="1" x14ac:dyDescent="0.25">
      <c r="A4" s="9"/>
      <c r="B4" s="126">
        <v>7418</v>
      </c>
      <c r="C4" s="175"/>
      <c r="D4" s="138">
        <f>B4*C4</f>
        <v>0</v>
      </c>
      <c r="E4" s="175"/>
      <c r="F4" s="126">
        <v>820</v>
      </c>
      <c r="G4" s="126">
        <f>F4*E4</f>
        <v>0</v>
      </c>
      <c r="H4" s="175"/>
      <c r="I4" s="126">
        <v>12997</v>
      </c>
      <c r="J4" s="126">
        <f>I4*H4</f>
        <v>0</v>
      </c>
      <c r="K4" s="175"/>
      <c r="L4" s="126">
        <v>15687</v>
      </c>
      <c r="M4" s="126">
        <f>L4*K4</f>
        <v>0</v>
      </c>
      <c r="N4" s="126">
        <f>D4+G4+J4+M4</f>
        <v>0</v>
      </c>
    </row>
    <row r="5" spans="1:15" ht="52.5" customHeight="1" x14ac:dyDescent="0.25">
      <c r="B5" s="107"/>
      <c r="C5" s="107"/>
      <c r="D5" s="107"/>
      <c r="E5" s="107"/>
      <c r="F5" s="107"/>
      <c r="G5" s="107"/>
      <c r="H5" s="107"/>
      <c r="I5" s="107"/>
      <c r="J5" s="107"/>
      <c r="K5" s="107"/>
      <c r="L5" s="252" t="s">
        <v>29</v>
      </c>
      <c r="M5" s="252"/>
      <c r="N5" s="146">
        <f>SUM(N4:N4)</f>
        <v>0</v>
      </c>
    </row>
    <row r="6" spans="1:15" x14ac:dyDescent="0.25">
      <c r="A6" s="269" t="s">
        <v>117</v>
      </c>
      <c r="B6" s="269"/>
      <c r="C6" s="269"/>
      <c r="D6" s="269"/>
      <c r="E6" s="269"/>
      <c r="F6" s="269"/>
      <c r="G6" s="269"/>
      <c r="H6" s="269"/>
    </row>
    <row r="7" spans="1:15" x14ac:dyDescent="0.25">
      <c r="A7" s="79"/>
      <c r="B7" s="79"/>
      <c r="C7" s="79"/>
      <c r="D7" s="79"/>
      <c r="E7" s="79"/>
      <c r="F7" s="79"/>
      <c r="G7" s="79"/>
      <c r="H7" s="79"/>
    </row>
    <row r="8" spans="1:15" ht="28.5" customHeight="1" x14ac:dyDescent="0.25">
      <c r="A8" s="215" t="s">
        <v>48</v>
      </c>
      <c r="B8" s="215"/>
    </row>
    <row r="9" spans="1:15" x14ac:dyDescent="0.25">
      <c r="A9" s="253"/>
      <c r="B9" s="253"/>
      <c r="C9" s="209"/>
      <c r="D9" s="209"/>
      <c r="E9" s="209"/>
      <c r="F9" s="209"/>
      <c r="G9" s="209"/>
      <c r="H9" s="209"/>
      <c r="I9" s="209"/>
      <c r="J9" s="209"/>
      <c r="K9" s="209"/>
      <c r="L9" s="209"/>
      <c r="M9" s="209"/>
      <c r="N9" s="209"/>
    </row>
    <row r="10" spans="1:15" x14ac:dyDescent="0.25">
      <c r="A10" s="209"/>
      <c r="B10" s="209"/>
      <c r="C10" s="209"/>
      <c r="D10" s="209"/>
      <c r="E10" s="209"/>
      <c r="F10" s="209"/>
      <c r="G10" s="209"/>
      <c r="H10" s="209"/>
      <c r="I10" s="209"/>
      <c r="J10" s="209"/>
      <c r="K10" s="209"/>
      <c r="L10" s="209"/>
      <c r="M10" s="209"/>
      <c r="N10" s="209"/>
    </row>
    <row r="11" spans="1:15" x14ac:dyDescent="0.25">
      <c r="A11" s="209"/>
      <c r="B11" s="209"/>
      <c r="C11" s="209"/>
      <c r="D11" s="209"/>
      <c r="E11" s="209"/>
      <c r="F11" s="209"/>
      <c r="G11" s="209"/>
      <c r="H11" s="209"/>
      <c r="I11" s="209"/>
      <c r="J11" s="209"/>
      <c r="K11" s="209"/>
      <c r="L11" s="209"/>
      <c r="M11" s="209"/>
      <c r="N11" s="209"/>
    </row>
    <row r="12" spans="1:15" x14ac:dyDescent="0.25">
      <c r="A12" s="209"/>
      <c r="B12" s="209"/>
      <c r="C12" s="209"/>
      <c r="D12" s="209"/>
      <c r="E12" s="209"/>
      <c r="F12" s="209"/>
      <c r="G12" s="209"/>
      <c r="H12" s="209"/>
      <c r="I12" s="209"/>
      <c r="J12" s="209"/>
      <c r="K12" s="209"/>
      <c r="L12" s="209"/>
      <c r="M12" s="209"/>
      <c r="N12" s="209"/>
    </row>
    <row r="13" spans="1:15" x14ac:dyDescent="0.25">
      <c r="F13" s="2"/>
      <c r="G13" s="2"/>
      <c r="I13" s="202"/>
      <c r="J13" s="202"/>
      <c r="K13" s="202"/>
    </row>
    <row r="15" spans="1:15" x14ac:dyDescent="0.25">
      <c r="D15" s="75" t="s">
        <v>31</v>
      </c>
      <c r="I15" s="75" t="s">
        <v>61</v>
      </c>
    </row>
  </sheetData>
  <sheetProtection algorithmName="SHA-512" hashValue="1eDT5LlQVQjEMCfS6lmtM50z8EOdeiAtn/oIcnzvZVXzNr4q4ohBHB4+C/gXJHBbgxn4QseQ68qt+IPMgCzzlg==" saltValue="EwOiIOrUc0TjwXbzt07RgA==" spinCount="100000" sheet="1" objects="1" scenarios="1"/>
  <mergeCells count="7">
    <mergeCell ref="I13:K13"/>
    <mergeCell ref="A6:H6"/>
    <mergeCell ref="A1:N1"/>
    <mergeCell ref="N2:O2"/>
    <mergeCell ref="L5:M5"/>
    <mergeCell ref="A9:N12"/>
    <mergeCell ref="A8:B8"/>
  </mergeCells>
  <dataValidations count="1">
    <dataValidation type="decimal" allowBlank="1" showInputMessage="1" showErrorMessage="1" errorTitle="Ettari" error="Inserire la superficie in ettari, in numeri decimali (es. XX,XXXX)" sqref="C4:D4" xr:uid="{355AC3A0-9415-4F08-8117-12A04438DECC}">
      <formula1>0.0001</formula1>
      <formula2>50000</formula2>
    </dataValidation>
  </dataValidations>
  <pageMargins left="0.7" right="0.7" top="0.75" bottom="0.75" header="0.3" footer="0.3"/>
  <pageSetup paperSize="9"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2694E-BCA4-4712-AA11-D2B05568E0F2}">
  <sheetPr codeName="Foglio2"/>
  <dimension ref="A1:U15"/>
  <sheetViews>
    <sheetView zoomScale="140" zoomScaleNormal="140" workbookViewId="0">
      <selection activeCell="F4" sqref="F4"/>
    </sheetView>
  </sheetViews>
  <sheetFormatPr defaultRowHeight="15" x14ac:dyDescent="0.25"/>
  <cols>
    <col min="1" max="1" width="8.7109375" style="3" customWidth="1"/>
    <col min="2" max="2" width="7.5703125" customWidth="1"/>
    <col min="3" max="3" width="8" customWidth="1"/>
    <col min="4" max="4" width="8.7109375" customWidth="1"/>
    <col min="5" max="5" width="7.42578125" customWidth="1"/>
    <col min="6" max="6" width="7.85546875" customWidth="1"/>
    <col min="7" max="7" width="8.7109375" customWidth="1"/>
    <col min="8" max="8" width="7.5703125" customWidth="1"/>
    <col min="9" max="10" width="9.7109375" customWidth="1"/>
    <col min="11" max="11" width="7.5703125" customWidth="1"/>
    <col min="12" max="12" width="8.7109375" customWidth="1"/>
    <col min="13" max="13" width="9.28515625" customWidth="1"/>
    <col min="14" max="14" width="8.7109375" customWidth="1"/>
    <col min="15" max="15" width="0" hidden="1" customWidth="1"/>
  </cols>
  <sheetData>
    <row r="1" spans="1:21" ht="52.5" customHeight="1" x14ac:dyDescent="0.25">
      <c r="A1" s="200" t="s">
        <v>14</v>
      </c>
      <c r="B1" s="200"/>
      <c r="C1" s="200"/>
      <c r="D1" s="200"/>
      <c r="E1" s="200"/>
      <c r="F1" s="200"/>
      <c r="G1" s="200"/>
      <c r="H1" s="200"/>
      <c r="I1" s="200"/>
      <c r="J1" s="200"/>
      <c r="K1" s="200"/>
      <c r="L1" s="200"/>
      <c r="M1" s="200"/>
      <c r="N1" s="200"/>
    </row>
    <row r="2" spans="1:21" ht="52.5" customHeight="1" x14ac:dyDescent="0.25">
      <c r="A2" s="22" t="s">
        <v>15</v>
      </c>
      <c r="B2" s="23" t="s">
        <v>16</v>
      </c>
      <c r="C2" s="24" t="s">
        <v>17</v>
      </c>
      <c r="D2" s="25" t="s">
        <v>18</v>
      </c>
      <c r="E2" s="26" t="s">
        <v>17</v>
      </c>
      <c r="F2" s="27" t="s">
        <v>19</v>
      </c>
      <c r="G2" s="28" t="s">
        <v>20</v>
      </c>
      <c r="H2" s="29" t="s">
        <v>17</v>
      </c>
      <c r="I2" s="29" t="s">
        <v>21</v>
      </c>
      <c r="J2" s="30" t="s">
        <v>22</v>
      </c>
      <c r="K2" s="31" t="s">
        <v>17</v>
      </c>
      <c r="L2" s="31" t="s">
        <v>23</v>
      </c>
      <c r="M2" s="21" t="s">
        <v>24</v>
      </c>
      <c r="N2" s="212" t="s">
        <v>25</v>
      </c>
      <c r="O2" s="213"/>
    </row>
    <row r="3" spans="1:21" ht="52.5" customHeight="1" x14ac:dyDescent="0.25">
      <c r="A3" s="109" t="s">
        <v>26</v>
      </c>
      <c r="B3" s="10"/>
      <c r="C3" s="10"/>
      <c r="D3" s="10"/>
      <c r="E3" s="1"/>
      <c r="F3" s="1"/>
      <c r="G3" s="1"/>
      <c r="H3" s="1"/>
      <c r="I3" s="1"/>
      <c r="J3" s="1"/>
      <c r="K3" s="33"/>
      <c r="L3" s="1"/>
      <c r="M3" s="1"/>
      <c r="N3" s="1"/>
    </row>
    <row r="4" spans="1:21" ht="52.5" customHeight="1" x14ac:dyDescent="0.25">
      <c r="A4" s="20" t="s">
        <v>27</v>
      </c>
      <c r="B4" s="128">
        <v>5537</v>
      </c>
      <c r="C4" s="175"/>
      <c r="D4" s="129">
        <f>B4*C4</f>
        <v>0</v>
      </c>
      <c r="E4" s="175"/>
      <c r="F4" s="128">
        <v>820</v>
      </c>
      <c r="G4" s="128">
        <f>F4*E4</f>
        <v>0</v>
      </c>
      <c r="H4" s="175"/>
      <c r="I4" s="128">
        <v>12997</v>
      </c>
      <c r="J4" s="128">
        <f>I4*H4</f>
        <v>0</v>
      </c>
      <c r="K4" s="175"/>
      <c r="L4" s="128">
        <v>15687</v>
      </c>
      <c r="M4" s="128">
        <f>L4*K4</f>
        <v>0</v>
      </c>
      <c r="N4" s="128">
        <f>D4+G4+J4+M4</f>
        <v>0</v>
      </c>
      <c r="R4" s="125"/>
    </row>
    <row r="5" spans="1:21" ht="52.5" customHeight="1" x14ac:dyDescent="0.25">
      <c r="A5" s="20" t="s">
        <v>28</v>
      </c>
      <c r="B5" s="128">
        <v>7985</v>
      </c>
      <c r="C5" s="175"/>
      <c r="D5" s="129">
        <f>B5*C5</f>
        <v>0</v>
      </c>
      <c r="E5" s="175"/>
      <c r="F5" s="128">
        <v>820</v>
      </c>
      <c r="G5" s="128">
        <f>F5*E5</f>
        <v>0</v>
      </c>
      <c r="H5" s="175"/>
      <c r="I5" s="128">
        <v>12997</v>
      </c>
      <c r="J5" s="128">
        <f>I5*H5</f>
        <v>0</v>
      </c>
      <c r="K5" s="175"/>
      <c r="L5" s="128">
        <v>15687</v>
      </c>
      <c r="M5" s="128">
        <f>L5*K5</f>
        <v>0</v>
      </c>
      <c r="N5" s="128">
        <f>D5+G5+J5+M5</f>
        <v>0</v>
      </c>
    </row>
    <row r="6" spans="1:21" ht="52.5" customHeight="1" x14ac:dyDescent="0.25">
      <c r="B6" s="34"/>
      <c r="C6" s="34"/>
      <c r="D6" s="34"/>
      <c r="E6" s="34"/>
      <c r="F6" s="34"/>
      <c r="G6" s="34"/>
      <c r="H6" s="57"/>
      <c r="I6" s="34"/>
      <c r="J6" s="34"/>
      <c r="K6" s="34"/>
      <c r="L6" s="211" t="s">
        <v>29</v>
      </c>
      <c r="M6" s="211"/>
      <c r="N6" s="130">
        <f>N5+N4</f>
        <v>0</v>
      </c>
      <c r="P6" s="125"/>
      <c r="U6" s="4"/>
    </row>
    <row r="8" spans="1:21" x14ac:dyDescent="0.25">
      <c r="A8" s="210" t="s">
        <v>30</v>
      </c>
      <c r="B8" s="210"/>
      <c r="C8" s="210"/>
      <c r="D8" s="210"/>
    </row>
    <row r="9" spans="1:21" x14ac:dyDescent="0.25">
      <c r="A9" s="201"/>
      <c r="B9" s="202"/>
      <c r="C9" s="202"/>
      <c r="D9" s="202"/>
      <c r="E9" s="203"/>
      <c r="F9" s="203"/>
      <c r="G9" s="203"/>
      <c r="H9" s="203"/>
      <c r="I9" s="203"/>
      <c r="J9" s="203"/>
      <c r="K9" s="203"/>
      <c r="L9" s="203"/>
      <c r="M9" s="203"/>
      <c r="N9" s="204"/>
    </row>
    <row r="10" spans="1:21" x14ac:dyDescent="0.25">
      <c r="A10" s="201"/>
      <c r="B10" s="202"/>
      <c r="C10" s="202"/>
      <c r="D10" s="202"/>
      <c r="E10" s="202"/>
      <c r="F10" s="202"/>
      <c r="G10" s="202"/>
      <c r="H10" s="202"/>
      <c r="I10" s="202"/>
      <c r="J10" s="202"/>
      <c r="K10" s="202"/>
      <c r="L10" s="202"/>
      <c r="M10" s="202"/>
      <c r="N10" s="205"/>
    </row>
    <row r="11" spans="1:21" x14ac:dyDescent="0.25">
      <c r="A11" s="206"/>
      <c r="B11" s="207"/>
      <c r="C11" s="207"/>
      <c r="D11" s="207"/>
      <c r="E11" s="207"/>
      <c r="F11" s="207"/>
      <c r="G11" s="207"/>
      <c r="H11" s="207"/>
      <c r="I11" s="207"/>
      <c r="J11" s="207"/>
      <c r="K11" s="207"/>
      <c r="L11" s="207"/>
      <c r="M11" s="207"/>
      <c r="N11" s="208"/>
    </row>
    <row r="15" spans="1:21" x14ac:dyDescent="0.25">
      <c r="B15" s="209" t="s">
        <v>31</v>
      </c>
      <c r="C15" s="209"/>
      <c r="K15" s="209" t="s">
        <v>32</v>
      </c>
      <c r="L15" s="209"/>
      <c r="M15" s="209"/>
    </row>
  </sheetData>
  <sheetProtection algorithmName="SHA-512" hashValue="vJ3LkEL3GMKBDJyOhIFnd1tmYpWr0RxwPsL8HDFo2HKjEoOO4B8IvUipknuZurZT1Eog2dQouc96UFLH80eW8Q==" saltValue="B/Y8OXeoMF9KuDIOmqsTMQ==" spinCount="100000" sheet="1" objects="1" scenarios="1"/>
  <mergeCells count="7">
    <mergeCell ref="A1:N1"/>
    <mergeCell ref="A9:N11"/>
    <mergeCell ref="B15:C15"/>
    <mergeCell ref="K15:M15"/>
    <mergeCell ref="A8:D8"/>
    <mergeCell ref="L6:M6"/>
    <mergeCell ref="N2:O2"/>
  </mergeCells>
  <dataValidations count="1">
    <dataValidation type="decimal" allowBlank="1" showInputMessage="1" showErrorMessage="1" errorTitle="Ettari" error="Inserire la superficie in ettari, in numeri decimali (es. XX,XXXX)" sqref="C4:D5" xr:uid="{130981E0-882C-455F-BD69-406729F31A26}">
      <formula1>0.0001</formula1>
      <formula2>50000</formula2>
    </dataValidation>
  </dataValidations>
  <pageMargins left="0.7" right="0.7" top="0.75" bottom="0.75" header="0.3" footer="0.3"/>
  <pageSetup paperSize="9" fitToWidth="0"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83894-32D2-4E32-8E6D-D1CDDA789CF5}">
  <sheetPr codeName="Foglio20">
    <pageSetUpPr fitToPage="1"/>
  </sheetPr>
  <dimension ref="A1:P14"/>
  <sheetViews>
    <sheetView workbookViewId="0">
      <selection activeCell="M5" sqref="M5:N5"/>
    </sheetView>
  </sheetViews>
  <sheetFormatPr defaultRowHeight="15" x14ac:dyDescent="0.25"/>
  <cols>
    <col min="1" max="1" width="51" bestFit="1" customWidth="1"/>
    <col min="2" max="2" width="20.5703125" customWidth="1"/>
    <col min="3" max="4" width="15" customWidth="1"/>
    <col min="5" max="5" width="0" hidden="1" customWidth="1"/>
    <col min="6" max="13" width="15" customWidth="1"/>
    <col min="14" max="14" width="17.85546875" customWidth="1"/>
    <col min="15" max="15" width="21.7109375" customWidth="1"/>
    <col min="16" max="16" width="0" hidden="1" customWidth="1"/>
  </cols>
  <sheetData>
    <row r="1" spans="1:16" ht="52.5" customHeight="1" x14ac:dyDescent="0.25">
      <c r="A1" s="251" t="s">
        <v>118</v>
      </c>
      <c r="B1" s="251"/>
      <c r="C1" s="251"/>
      <c r="D1" s="251"/>
      <c r="E1" s="251"/>
      <c r="F1" s="251"/>
      <c r="G1" s="251"/>
      <c r="H1" s="251"/>
      <c r="I1" s="251"/>
      <c r="J1" s="251"/>
      <c r="K1" s="251"/>
      <c r="L1" s="251"/>
      <c r="M1" s="251"/>
      <c r="N1" s="251"/>
      <c r="O1" s="251"/>
    </row>
    <row r="2" spans="1:16" ht="63.75" customHeight="1" x14ac:dyDescent="0.25">
      <c r="A2" s="103" t="s">
        <v>34</v>
      </c>
      <c r="B2" s="67" t="s">
        <v>16</v>
      </c>
      <c r="C2" s="94" t="s">
        <v>17</v>
      </c>
      <c r="D2" s="61" t="s">
        <v>18</v>
      </c>
      <c r="E2" s="62" t="s">
        <v>54</v>
      </c>
      <c r="F2" s="63" t="s">
        <v>17</v>
      </c>
      <c r="G2" s="64" t="s">
        <v>19</v>
      </c>
      <c r="H2" s="65" t="s">
        <v>20</v>
      </c>
      <c r="I2" s="95" t="s">
        <v>17</v>
      </c>
      <c r="J2" s="95" t="s">
        <v>21</v>
      </c>
      <c r="K2" s="96" t="s">
        <v>22</v>
      </c>
      <c r="L2" s="97" t="s">
        <v>17</v>
      </c>
      <c r="M2" s="97" t="s">
        <v>23</v>
      </c>
      <c r="N2" s="98" t="s">
        <v>24</v>
      </c>
      <c r="O2" s="232" t="s">
        <v>25</v>
      </c>
      <c r="P2" s="233"/>
    </row>
    <row r="3" spans="1:16" ht="52.5" customHeight="1" x14ac:dyDescent="0.25">
      <c r="A3" s="19" t="s">
        <v>119</v>
      </c>
      <c r="B3" s="16"/>
      <c r="C3" s="10"/>
      <c r="D3" s="10"/>
      <c r="E3" s="13"/>
      <c r="F3" s="1"/>
      <c r="G3" s="1"/>
      <c r="H3" s="1"/>
      <c r="I3" s="1"/>
      <c r="J3" s="1"/>
      <c r="K3" s="1"/>
      <c r="L3" s="1"/>
      <c r="M3" s="1"/>
      <c r="N3" s="1"/>
      <c r="O3" s="1"/>
    </row>
    <row r="4" spans="1:16" ht="52.5" customHeight="1" x14ac:dyDescent="0.25">
      <c r="A4" s="9"/>
      <c r="B4" s="12">
        <v>11831</v>
      </c>
      <c r="C4" s="181"/>
      <c r="D4" s="132">
        <f>B4*C4</f>
        <v>0</v>
      </c>
      <c r="E4" s="59"/>
      <c r="F4" s="181"/>
      <c r="G4" s="12">
        <v>820</v>
      </c>
      <c r="H4" s="12">
        <f>G4*F4</f>
        <v>0</v>
      </c>
      <c r="I4" s="181"/>
      <c r="J4" s="12">
        <v>12997</v>
      </c>
      <c r="K4" s="12">
        <f>J4*I4</f>
        <v>0</v>
      </c>
      <c r="L4" s="181"/>
      <c r="M4" s="12">
        <v>15687</v>
      </c>
      <c r="N4" s="12">
        <f>M4*L4</f>
        <v>0</v>
      </c>
      <c r="O4" s="12">
        <f>D4+H4+K4+N4</f>
        <v>0</v>
      </c>
    </row>
    <row r="5" spans="1:16" ht="52.5" customHeight="1" x14ac:dyDescent="0.25">
      <c r="M5" s="259" t="s">
        <v>29</v>
      </c>
      <c r="N5" s="259"/>
      <c r="O5" s="84">
        <f>SUM(O4:O4)</f>
        <v>0</v>
      </c>
    </row>
    <row r="6" spans="1:16" x14ac:dyDescent="0.25">
      <c r="A6" s="258" t="s">
        <v>120</v>
      </c>
      <c r="B6" s="258"/>
      <c r="C6" s="258"/>
      <c r="D6" s="258"/>
      <c r="E6" s="258"/>
      <c r="F6" s="258"/>
      <c r="G6" s="258"/>
      <c r="H6" s="258"/>
      <c r="I6" s="258"/>
    </row>
    <row r="8" spans="1:16" ht="27" customHeight="1" x14ac:dyDescent="0.25">
      <c r="A8" s="100" t="s">
        <v>48</v>
      </c>
    </row>
    <row r="9" spans="1:16" x14ac:dyDescent="0.25">
      <c r="A9" s="209"/>
      <c r="B9" s="209"/>
      <c r="C9" s="209"/>
      <c r="D9" s="209"/>
      <c r="E9" s="209"/>
      <c r="F9" s="209"/>
      <c r="G9" s="209"/>
      <c r="H9" s="209"/>
      <c r="I9" s="209"/>
      <c r="J9" s="209"/>
      <c r="K9" s="209"/>
      <c r="L9" s="209"/>
      <c r="M9" s="209"/>
      <c r="N9" s="209"/>
      <c r="O9" s="209"/>
    </row>
    <row r="10" spans="1:16" x14ac:dyDescent="0.25">
      <c r="A10" s="209"/>
      <c r="B10" s="209"/>
      <c r="C10" s="209"/>
      <c r="D10" s="209"/>
      <c r="E10" s="209"/>
      <c r="F10" s="209"/>
      <c r="G10" s="209"/>
      <c r="H10" s="209"/>
      <c r="I10" s="209"/>
      <c r="J10" s="209"/>
      <c r="K10" s="209"/>
      <c r="L10" s="209"/>
      <c r="M10" s="209"/>
      <c r="N10" s="209"/>
      <c r="O10" s="209"/>
    </row>
    <row r="11" spans="1:16" x14ac:dyDescent="0.25">
      <c r="A11" s="209"/>
      <c r="B11" s="209"/>
      <c r="C11" s="209"/>
      <c r="D11" s="209"/>
      <c r="E11" s="209"/>
      <c r="F11" s="209"/>
      <c r="G11" s="209"/>
      <c r="H11" s="209"/>
      <c r="I11" s="209"/>
      <c r="J11" s="209"/>
      <c r="K11" s="209"/>
      <c r="L11" s="209"/>
      <c r="M11" s="209"/>
      <c r="N11" s="209"/>
      <c r="O11" s="209"/>
    </row>
    <row r="12" spans="1:16" x14ac:dyDescent="0.25">
      <c r="A12" s="209"/>
      <c r="B12" s="209"/>
      <c r="C12" s="209"/>
      <c r="D12" s="209"/>
      <c r="E12" s="209"/>
      <c r="F12" s="209"/>
      <c r="G12" s="209"/>
      <c r="H12" s="209"/>
      <c r="I12" s="209"/>
      <c r="J12" s="209"/>
      <c r="K12" s="209"/>
      <c r="L12" s="209"/>
      <c r="M12" s="209"/>
      <c r="N12" s="209"/>
      <c r="O12" s="209"/>
    </row>
    <row r="14" spans="1:16" x14ac:dyDescent="0.25">
      <c r="D14" s="83" t="s">
        <v>31</v>
      </c>
      <c r="E14" s="70"/>
      <c r="F14" s="70"/>
      <c r="G14" s="70"/>
      <c r="H14" s="70"/>
      <c r="I14" s="70"/>
      <c r="J14" s="70"/>
      <c r="K14" s="83" t="s">
        <v>61</v>
      </c>
    </row>
  </sheetData>
  <sheetProtection algorithmName="SHA-512" hashValue="Su7TzQM5zNzBCavcKunMKtt0TAOX5HIP/sVpOzH/UEA2XxWP8fSGTUXAepFcoa0B+V2UkIZ+IFDHm5NymI3luw==" saltValue="kbQlQk7EY7WyZW4nHcQmXg==" spinCount="100000" sheet="1" objects="1" scenarios="1"/>
  <mergeCells count="5">
    <mergeCell ref="A1:O1"/>
    <mergeCell ref="O2:P2"/>
    <mergeCell ref="M5:N5"/>
    <mergeCell ref="A6:I6"/>
    <mergeCell ref="A9:O12"/>
  </mergeCells>
  <dataValidations count="1">
    <dataValidation type="decimal" allowBlank="1" showInputMessage="1" showErrorMessage="1" errorTitle="Ettari" error="Inserire la superficie in ettari, in numeri decimali (es. XX,XXXX)" sqref="C4:E4" xr:uid="{E5F80822-1CC0-4E36-B260-3F3B0AD6A215}">
      <formula1>0.0001</formula1>
      <formula2>50000</formula2>
    </dataValidation>
  </dataValidations>
  <pageMargins left="0.7" right="0.7" top="0.75" bottom="0.75" header="0.3" footer="0.3"/>
  <pageSetup paperSize="9" scale="5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8DCB5-4E92-4314-A240-84D00DA44FF1}">
  <sheetPr codeName="Foglio21">
    <pageSetUpPr fitToPage="1"/>
  </sheetPr>
  <dimension ref="A1:M14"/>
  <sheetViews>
    <sheetView workbookViewId="0">
      <selection activeCell="I8" sqref="I8"/>
    </sheetView>
  </sheetViews>
  <sheetFormatPr defaultRowHeight="15" x14ac:dyDescent="0.25"/>
  <cols>
    <col min="1" max="1" width="51" bestFit="1" customWidth="1"/>
    <col min="2" max="2" width="20.5703125" customWidth="1"/>
    <col min="3" max="4" width="15" customWidth="1"/>
    <col min="5" max="5" width="0" hidden="1" customWidth="1"/>
    <col min="6" max="11" width="15" customWidth="1"/>
    <col min="12" max="12" width="21.7109375" customWidth="1"/>
    <col min="13" max="13" width="0" hidden="1" customWidth="1"/>
  </cols>
  <sheetData>
    <row r="1" spans="1:13" ht="52.5" customHeight="1" x14ac:dyDescent="0.25">
      <c r="A1" s="251" t="s">
        <v>121</v>
      </c>
      <c r="B1" s="251"/>
      <c r="C1" s="251"/>
      <c r="D1" s="251"/>
      <c r="E1" s="251"/>
      <c r="F1" s="251"/>
      <c r="G1" s="251"/>
      <c r="H1" s="251"/>
      <c r="I1" s="251"/>
      <c r="J1" s="251"/>
      <c r="K1" s="251"/>
      <c r="L1" s="251"/>
    </row>
    <row r="2" spans="1:13" ht="52.5" customHeight="1" x14ac:dyDescent="0.25">
      <c r="A2" s="103" t="s">
        <v>34</v>
      </c>
      <c r="B2" s="106" t="s">
        <v>16</v>
      </c>
      <c r="C2" s="86" t="s">
        <v>17</v>
      </c>
      <c r="D2" s="87" t="s">
        <v>18</v>
      </c>
      <c r="E2" s="88" t="s">
        <v>17</v>
      </c>
      <c r="F2" s="89" t="s">
        <v>17</v>
      </c>
      <c r="G2" s="90" t="s">
        <v>19</v>
      </c>
      <c r="H2" s="91" t="s">
        <v>20</v>
      </c>
      <c r="I2" s="92" t="s">
        <v>17</v>
      </c>
      <c r="J2" s="92" t="s">
        <v>36</v>
      </c>
      <c r="K2" s="93" t="s">
        <v>37</v>
      </c>
      <c r="L2" s="255" t="s">
        <v>25</v>
      </c>
      <c r="M2" s="256"/>
    </row>
    <row r="3" spans="1:13" ht="52.5" customHeight="1" x14ac:dyDescent="0.25">
      <c r="A3" s="19" t="s">
        <v>122</v>
      </c>
      <c r="B3" s="99"/>
      <c r="C3" s="10"/>
      <c r="D3" s="10"/>
      <c r="E3" s="13"/>
      <c r="F3" s="1"/>
      <c r="G3" s="1"/>
      <c r="H3" s="1"/>
      <c r="I3" s="1"/>
      <c r="J3" s="1"/>
      <c r="K3" s="1"/>
      <c r="L3" s="1"/>
    </row>
    <row r="4" spans="1:13" ht="52.5" customHeight="1" x14ac:dyDescent="0.25">
      <c r="A4" s="58" t="s">
        <v>123</v>
      </c>
      <c r="B4" s="12">
        <v>18093</v>
      </c>
      <c r="C4" s="181"/>
      <c r="D4" s="132">
        <f>B4*C4</f>
        <v>0</v>
      </c>
      <c r="E4" s="15"/>
      <c r="F4" s="181"/>
      <c r="G4" s="12">
        <v>820</v>
      </c>
      <c r="H4" s="12">
        <f>G4*F4</f>
        <v>0</v>
      </c>
      <c r="I4" s="181"/>
      <c r="J4" s="12">
        <v>11064</v>
      </c>
      <c r="K4" s="12">
        <f>J4*I4</f>
        <v>0</v>
      </c>
      <c r="L4" s="12">
        <f>D4+H4+K4</f>
        <v>0</v>
      </c>
    </row>
    <row r="5" spans="1:13" ht="52.5" customHeight="1" x14ac:dyDescent="0.25">
      <c r="A5" s="58" t="s">
        <v>124</v>
      </c>
      <c r="B5" s="12">
        <v>19522</v>
      </c>
      <c r="C5" s="181">
        <v>1</v>
      </c>
      <c r="D5" s="132">
        <f>B5*C5</f>
        <v>19522</v>
      </c>
      <c r="E5" s="15"/>
      <c r="F5" s="181"/>
      <c r="G5" s="12">
        <v>820</v>
      </c>
      <c r="H5" s="12">
        <f>G5*F5</f>
        <v>0</v>
      </c>
      <c r="I5" s="181"/>
      <c r="J5" s="12">
        <v>11064</v>
      </c>
      <c r="K5" s="12">
        <f>J5*I5</f>
        <v>0</v>
      </c>
      <c r="L5" s="12">
        <f>D5+H5+K5</f>
        <v>19522</v>
      </c>
    </row>
    <row r="6" spans="1:13" ht="52.5" customHeight="1" x14ac:dyDescent="0.25">
      <c r="A6" s="11" t="s">
        <v>125</v>
      </c>
      <c r="B6" s="12">
        <v>20205</v>
      </c>
      <c r="C6" s="181"/>
      <c r="D6" s="132">
        <f>B6*C6</f>
        <v>0</v>
      </c>
      <c r="E6" s="1"/>
      <c r="F6" s="181"/>
      <c r="G6" s="12">
        <v>820</v>
      </c>
      <c r="H6" s="12">
        <f>G6*F6</f>
        <v>0</v>
      </c>
      <c r="I6" s="181"/>
      <c r="J6" s="12">
        <v>11064</v>
      </c>
      <c r="K6" s="12">
        <f>J6*I6</f>
        <v>0</v>
      </c>
      <c r="L6" s="12">
        <f>D6+H6+K6</f>
        <v>0</v>
      </c>
    </row>
    <row r="7" spans="1:13" ht="52.5" customHeight="1" x14ac:dyDescent="0.25">
      <c r="J7" s="257" t="s">
        <v>41</v>
      </c>
      <c r="K7" s="257"/>
      <c r="L7" s="84">
        <f>L6+L5+L4</f>
        <v>19522</v>
      </c>
    </row>
    <row r="9" spans="1:13" ht="29.25" customHeight="1" x14ac:dyDescent="0.25">
      <c r="A9" s="68" t="s">
        <v>48</v>
      </c>
    </row>
    <row r="10" spans="1:13" x14ac:dyDescent="0.25">
      <c r="A10" s="253"/>
      <c r="B10" s="209"/>
      <c r="C10" s="209"/>
      <c r="D10" s="209"/>
      <c r="E10" s="209"/>
      <c r="F10" s="209"/>
      <c r="G10" s="209"/>
      <c r="H10" s="209"/>
      <c r="I10" s="209"/>
      <c r="J10" s="209"/>
      <c r="K10" s="209"/>
      <c r="L10" s="209"/>
    </row>
    <row r="11" spans="1:13" x14ac:dyDescent="0.25">
      <c r="A11" s="209"/>
      <c r="B11" s="209"/>
      <c r="C11" s="209"/>
      <c r="D11" s="209"/>
      <c r="E11" s="209"/>
      <c r="F11" s="209"/>
      <c r="G11" s="209"/>
      <c r="H11" s="209"/>
      <c r="I11" s="209"/>
      <c r="J11" s="209"/>
      <c r="K11" s="209"/>
      <c r="L11" s="209"/>
    </row>
    <row r="12" spans="1:13" x14ac:dyDescent="0.25">
      <c r="A12" s="209"/>
      <c r="B12" s="209"/>
      <c r="C12" s="209"/>
      <c r="D12" s="209"/>
      <c r="E12" s="209"/>
      <c r="F12" s="209"/>
      <c r="G12" s="209"/>
      <c r="H12" s="209"/>
      <c r="I12" s="209"/>
      <c r="J12" s="209"/>
      <c r="K12" s="209"/>
      <c r="L12" s="209"/>
    </row>
    <row r="13" spans="1:13" x14ac:dyDescent="0.25">
      <c r="A13" s="209"/>
      <c r="B13" s="209"/>
      <c r="C13" s="209"/>
      <c r="D13" s="209"/>
      <c r="E13" s="209"/>
      <c r="F13" s="209"/>
      <c r="G13" s="209"/>
      <c r="H13" s="209"/>
      <c r="I13" s="209"/>
      <c r="J13" s="209"/>
      <c r="K13" s="209"/>
      <c r="L13" s="209"/>
    </row>
    <row r="14" spans="1:13" x14ac:dyDescent="0.25">
      <c r="C14" s="83" t="s">
        <v>31</v>
      </c>
      <c r="D14" s="70"/>
      <c r="E14" s="70"/>
      <c r="F14" s="70"/>
      <c r="G14" s="70"/>
      <c r="H14" s="70"/>
      <c r="I14" s="83" t="s">
        <v>61</v>
      </c>
    </row>
  </sheetData>
  <sheetProtection algorithmName="SHA-512" hashValue="mY5jU6njwl+YZlGibzd5buRHy93S0TEvDoVGc3AKl7FYCEfbMcDSSnAPUMUW61jlwAE2ZB8NoTyQgXE5pF/Rmw==" saltValue="ZLng5yIGYXCxVn9jkXaXmg==" spinCount="100000" sheet="1" objects="1" scenarios="1"/>
  <mergeCells count="4">
    <mergeCell ref="A1:L1"/>
    <mergeCell ref="L2:M2"/>
    <mergeCell ref="J7:K7"/>
    <mergeCell ref="A10:L13"/>
  </mergeCells>
  <dataValidations count="1">
    <dataValidation type="decimal" allowBlank="1" showInputMessage="1" showErrorMessage="1" errorTitle="Ettari" error="Inserire la superficie in ettari, in numeri decimali (es. XX,XXXX)" sqref="C4:E5 D6" xr:uid="{601C1394-595B-4548-9E7A-15DC31B9FBD5}">
      <formula1>0.0001</formula1>
      <formula2>50000</formula2>
    </dataValidation>
  </dataValidations>
  <pageMargins left="0.7" right="0.7" top="0.75" bottom="0.75" header="0.3" footer="0.3"/>
  <pageSetup paperSize="9" scale="61"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6C0C4-6ED8-40E0-A193-F847A522889E}">
  <sheetPr codeName="Foglio22">
    <pageSetUpPr fitToPage="1"/>
  </sheetPr>
  <dimension ref="A1:M13"/>
  <sheetViews>
    <sheetView workbookViewId="0">
      <selection activeCell="H4" sqref="H4"/>
    </sheetView>
  </sheetViews>
  <sheetFormatPr defaultRowHeight="15" x14ac:dyDescent="0.25"/>
  <cols>
    <col min="1" max="1" width="51" bestFit="1" customWidth="1"/>
    <col min="2" max="2" width="20.5703125" customWidth="1"/>
    <col min="3" max="4" width="15" customWidth="1"/>
    <col min="5" max="5" width="0" hidden="1" customWidth="1"/>
    <col min="6" max="11" width="15" customWidth="1"/>
    <col min="12" max="12" width="21.7109375" customWidth="1"/>
    <col min="13" max="13" width="0" hidden="1" customWidth="1"/>
  </cols>
  <sheetData>
    <row r="1" spans="1:13" ht="52.5" customHeight="1" x14ac:dyDescent="0.25">
      <c r="A1" s="251" t="s">
        <v>126</v>
      </c>
      <c r="B1" s="251"/>
      <c r="C1" s="251"/>
      <c r="D1" s="251"/>
      <c r="E1" s="251"/>
      <c r="F1" s="251"/>
      <c r="G1" s="251"/>
      <c r="H1" s="251"/>
      <c r="I1" s="251"/>
      <c r="J1" s="251"/>
      <c r="K1" s="251"/>
      <c r="L1" s="251"/>
    </row>
    <row r="2" spans="1:13" ht="52.5" customHeight="1" x14ac:dyDescent="0.25">
      <c r="A2" s="103" t="s">
        <v>34</v>
      </c>
      <c r="B2" s="106" t="s">
        <v>16</v>
      </c>
      <c r="C2" s="86" t="s">
        <v>17</v>
      </c>
      <c r="D2" s="87" t="s">
        <v>18</v>
      </c>
      <c r="E2" s="88" t="s">
        <v>17</v>
      </c>
      <c r="F2" s="89" t="s">
        <v>17</v>
      </c>
      <c r="G2" s="90" t="s">
        <v>19</v>
      </c>
      <c r="H2" s="91" t="s">
        <v>20</v>
      </c>
      <c r="I2" s="92" t="s">
        <v>17</v>
      </c>
      <c r="J2" s="92" t="s">
        <v>36</v>
      </c>
      <c r="K2" s="93" t="s">
        <v>37</v>
      </c>
      <c r="L2" s="255" t="s">
        <v>25</v>
      </c>
      <c r="M2" s="256"/>
    </row>
    <row r="3" spans="1:13" ht="52.5" customHeight="1" x14ac:dyDescent="0.25">
      <c r="A3" s="19" t="s">
        <v>127</v>
      </c>
      <c r="B3" s="16"/>
      <c r="C3" s="10"/>
      <c r="D3" s="10"/>
      <c r="E3" s="13"/>
      <c r="F3" s="1"/>
      <c r="G3" s="1"/>
      <c r="H3" s="1"/>
      <c r="I3" s="1"/>
      <c r="J3" s="1"/>
      <c r="K3" s="1"/>
      <c r="L3" s="1"/>
    </row>
    <row r="4" spans="1:13" ht="52.5" customHeight="1" x14ac:dyDescent="0.25">
      <c r="A4" s="9"/>
      <c r="B4" s="12">
        <v>24387</v>
      </c>
      <c r="C4" s="181"/>
      <c r="D4" s="132">
        <f>B4*C4</f>
        <v>0</v>
      </c>
      <c r="E4" s="15"/>
      <c r="F4" s="181"/>
      <c r="G4" s="12">
        <v>820</v>
      </c>
      <c r="H4" s="12">
        <f>G4*F4</f>
        <v>0</v>
      </c>
      <c r="I4" s="181"/>
      <c r="J4" s="12">
        <v>4098</v>
      </c>
      <c r="K4" s="12">
        <f>J4*I4</f>
        <v>0</v>
      </c>
      <c r="L4" s="12">
        <f>D4+H4+K4</f>
        <v>0</v>
      </c>
    </row>
    <row r="5" spans="1:13" ht="52.5" customHeight="1" x14ac:dyDescent="0.25">
      <c r="J5" s="257" t="s">
        <v>41</v>
      </c>
      <c r="K5" s="257"/>
      <c r="L5" s="84">
        <f>L4</f>
        <v>0</v>
      </c>
    </row>
    <row r="6" spans="1:13" x14ac:dyDescent="0.25">
      <c r="A6" s="237" t="s">
        <v>128</v>
      </c>
      <c r="B6" s="237"/>
      <c r="C6" s="237"/>
      <c r="D6" s="237"/>
      <c r="E6" s="237"/>
      <c r="F6" s="237"/>
      <c r="G6" s="237"/>
      <c r="H6" s="237"/>
      <c r="I6" s="237"/>
      <c r="J6" s="237"/>
      <c r="K6" s="237"/>
      <c r="L6" s="237"/>
    </row>
    <row r="7" spans="1:13" x14ac:dyDescent="0.25">
      <c r="A7" s="44"/>
      <c r="B7" s="44"/>
      <c r="C7" s="44"/>
      <c r="D7" s="44"/>
      <c r="E7" s="44"/>
      <c r="F7" s="44"/>
      <c r="G7" s="44"/>
      <c r="H7" s="44"/>
      <c r="I7" s="44"/>
      <c r="J7" s="44"/>
      <c r="K7" s="44"/>
      <c r="L7" s="44"/>
    </row>
    <row r="8" spans="1:13" ht="29.25" customHeight="1" x14ac:dyDescent="0.25">
      <c r="A8" s="100" t="s">
        <v>48</v>
      </c>
    </row>
    <row r="9" spans="1:13" x14ac:dyDescent="0.25">
      <c r="A9" s="209"/>
      <c r="B9" s="209"/>
      <c r="C9" s="209"/>
      <c r="D9" s="209"/>
      <c r="E9" s="209"/>
      <c r="F9" s="209"/>
      <c r="G9" s="209"/>
      <c r="H9" s="209"/>
      <c r="I9" s="209"/>
      <c r="J9" s="209"/>
      <c r="K9" s="209"/>
      <c r="L9" s="209"/>
    </row>
    <row r="10" spans="1:13" x14ac:dyDescent="0.25">
      <c r="A10" s="209"/>
      <c r="B10" s="209"/>
      <c r="C10" s="209"/>
      <c r="D10" s="209"/>
      <c r="E10" s="209"/>
      <c r="F10" s="209"/>
      <c r="G10" s="209"/>
      <c r="H10" s="209"/>
      <c r="I10" s="209"/>
      <c r="J10" s="209"/>
      <c r="K10" s="209"/>
      <c r="L10" s="209"/>
    </row>
    <row r="11" spans="1:13" x14ac:dyDescent="0.25">
      <c r="A11" s="209"/>
      <c r="B11" s="209"/>
      <c r="C11" s="209"/>
      <c r="D11" s="209"/>
      <c r="E11" s="209"/>
      <c r="F11" s="209"/>
      <c r="G11" s="209"/>
      <c r="H11" s="209"/>
      <c r="I11" s="209"/>
      <c r="J11" s="209"/>
      <c r="K11" s="209"/>
      <c r="L11" s="209"/>
    </row>
    <row r="12" spans="1:13" x14ac:dyDescent="0.25">
      <c r="A12" s="209"/>
      <c r="B12" s="209"/>
      <c r="C12" s="209"/>
      <c r="D12" s="209"/>
      <c r="E12" s="209"/>
      <c r="F12" s="209"/>
      <c r="G12" s="209"/>
      <c r="H12" s="209"/>
      <c r="I12" s="209"/>
      <c r="J12" s="209"/>
      <c r="K12" s="209"/>
      <c r="L12" s="209"/>
    </row>
    <row r="13" spans="1:13" x14ac:dyDescent="0.25">
      <c r="C13" s="83" t="s">
        <v>31</v>
      </c>
      <c r="D13" s="70"/>
      <c r="E13" s="70"/>
      <c r="F13" s="70"/>
      <c r="G13" s="70"/>
      <c r="H13" s="70"/>
      <c r="I13" s="83" t="s">
        <v>61</v>
      </c>
    </row>
  </sheetData>
  <sheetProtection algorithmName="SHA-512" hashValue="zCXg7qgFKM9jmxIFR8mtGVgMi/riVvMyM0vkELM8KU+2JR8Wbnun2USfbTmw5frjxQ6KN13IvQFKtZ/amIOPFQ==" saltValue="voBNICVPoh6Et9WK8H9Mcw==" spinCount="100000" sheet="1" objects="1" scenarios="1"/>
  <mergeCells count="5">
    <mergeCell ref="A1:L1"/>
    <mergeCell ref="L2:M2"/>
    <mergeCell ref="J5:K5"/>
    <mergeCell ref="A6:L6"/>
    <mergeCell ref="A9:L12"/>
  </mergeCells>
  <dataValidations count="1">
    <dataValidation type="decimal" allowBlank="1" showInputMessage="1" showErrorMessage="1" errorTitle="Ettari" error="Inserire la superficie in ettari, in numeri decimali (es. XX,XXXX)" sqref="C4:E4" xr:uid="{D9553033-D9F1-4126-9238-38F98D64D2A6}">
      <formula1>0.0001</formula1>
      <formula2>50000</formula2>
    </dataValidation>
  </dataValidations>
  <pageMargins left="0.7" right="0.7" top="0.75" bottom="0.75" header="0.3" footer="0.3"/>
  <pageSetup paperSize="9" scale="61"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4909B-1B0A-464F-9A07-8EADB17B209A}">
  <sheetPr codeName="Foglio23"/>
  <dimension ref="A1:L11"/>
  <sheetViews>
    <sheetView workbookViewId="0">
      <selection activeCell="I12" sqref="I12"/>
    </sheetView>
  </sheetViews>
  <sheetFormatPr defaultRowHeight="15" x14ac:dyDescent="0.25"/>
  <cols>
    <col min="1" max="11" width="11.7109375" customWidth="1"/>
    <col min="12" max="12" width="0" hidden="1" customWidth="1"/>
  </cols>
  <sheetData>
    <row r="1" spans="1:12" ht="52.5" customHeight="1" x14ac:dyDescent="0.25">
      <c r="A1" s="275" t="s">
        <v>129</v>
      </c>
      <c r="B1" s="275"/>
      <c r="C1" s="275"/>
      <c r="D1" s="275"/>
      <c r="E1" s="275"/>
      <c r="F1" s="275"/>
      <c r="G1" s="275"/>
      <c r="H1" s="275"/>
      <c r="I1" s="275"/>
      <c r="J1" s="275"/>
      <c r="K1" s="275"/>
    </row>
    <row r="2" spans="1:12" ht="52.5" customHeight="1" x14ac:dyDescent="0.25">
      <c r="A2" s="103" t="s">
        <v>34</v>
      </c>
      <c r="B2" s="47" t="s">
        <v>16</v>
      </c>
      <c r="C2" s="24" t="s">
        <v>17</v>
      </c>
      <c r="D2" s="25" t="s">
        <v>18</v>
      </c>
      <c r="E2" s="26" t="s">
        <v>17</v>
      </c>
      <c r="F2" s="27" t="s">
        <v>75</v>
      </c>
      <c r="G2" s="28" t="s">
        <v>20</v>
      </c>
      <c r="H2" s="39" t="s">
        <v>17</v>
      </c>
      <c r="I2" s="39" t="s">
        <v>36</v>
      </c>
      <c r="J2" s="40" t="s">
        <v>37</v>
      </c>
      <c r="K2" s="218" t="s">
        <v>25</v>
      </c>
      <c r="L2" s="219"/>
    </row>
    <row r="3" spans="1:12" ht="52.5" customHeight="1" x14ac:dyDescent="0.25">
      <c r="A3" s="76" t="s">
        <v>130</v>
      </c>
      <c r="B3" s="16"/>
      <c r="C3" s="10"/>
      <c r="D3" s="10"/>
      <c r="E3" s="1"/>
      <c r="F3" s="1"/>
      <c r="G3" s="1"/>
      <c r="H3" s="1"/>
      <c r="I3" s="1"/>
      <c r="J3" s="1"/>
      <c r="K3" s="1"/>
    </row>
    <row r="4" spans="1:12" ht="52.5" customHeight="1" x14ac:dyDescent="0.25">
      <c r="A4" s="9"/>
      <c r="B4" s="158">
        <v>26562</v>
      </c>
      <c r="C4" s="182"/>
      <c r="D4" s="159">
        <f>B4*C4</f>
        <v>0</v>
      </c>
      <c r="E4" s="182"/>
      <c r="F4" s="158">
        <v>820</v>
      </c>
      <c r="G4" s="158">
        <f>F4*E4</f>
        <v>0</v>
      </c>
      <c r="H4" s="182"/>
      <c r="I4" s="158">
        <v>4098</v>
      </c>
      <c r="J4" s="158">
        <f>I4*H4</f>
        <v>0</v>
      </c>
      <c r="K4" s="158">
        <f>D4+G4+J4</f>
        <v>0</v>
      </c>
    </row>
    <row r="5" spans="1:12" ht="52.5" customHeight="1" x14ac:dyDescent="0.25">
      <c r="I5" s="267" t="s">
        <v>41</v>
      </c>
      <c r="J5" s="267"/>
      <c r="K5" s="160">
        <f>K4</f>
        <v>0</v>
      </c>
    </row>
    <row r="6" spans="1:12" x14ac:dyDescent="0.25">
      <c r="A6" s="237" t="s">
        <v>131</v>
      </c>
      <c r="B6" s="237"/>
      <c r="C6" s="237"/>
      <c r="D6" s="237"/>
      <c r="E6" s="237"/>
      <c r="F6" s="237"/>
      <c r="G6" s="237"/>
      <c r="H6" s="237"/>
      <c r="I6" s="237"/>
      <c r="J6" s="237"/>
      <c r="K6" s="237"/>
    </row>
    <row r="7" spans="1:12" ht="27" customHeight="1" x14ac:dyDescent="0.25">
      <c r="A7" s="276" t="s">
        <v>48</v>
      </c>
      <c r="B7" s="277"/>
    </row>
    <row r="8" spans="1:12" x14ac:dyDescent="0.25">
      <c r="A8" s="274"/>
      <c r="B8" s="203"/>
      <c r="C8" s="203"/>
      <c r="D8" s="203"/>
      <c r="E8" s="203"/>
      <c r="F8" s="203"/>
      <c r="G8" s="203"/>
      <c r="H8" s="203"/>
      <c r="I8" s="203"/>
      <c r="J8" s="203"/>
      <c r="K8" s="204"/>
    </row>
    <row r="9" spans="1:12" x14ac:dyDescent="0.25">
      <c r="A9" s="206"/>
      <c r="B9" s="207"/>
      <c r="C9" s="207"/>
      <c r="D9" s="207"/>
      <c r="E9" s="207"/>
      <c r="F9" s="207"/>
      <c r="G9" s="207"/>
      <c r="H9" s="207"/>
      <c r="I9" s="207"/>
      <c r="J9" s="207"/>
      <c r="K9" s="208"/>
    </row>
    <row r="11" spans="1:12" x14ac:dyDescent="0.25">
      <c r="B11" s="272" t="s">
        <v>31</v>
      </c>
      <c r="C11" s="273"/>
      <c r="D11" s="70"/>
      <c r="E11" s="70"/>
      <c r="F11" s="70"/>
      <c r="G11" s="70"/>
      <c r="H11" s="272" t="s">
        <v>61</v>
      </c>
      <c r="I11" s="273"/>
    </row>
  </sheetData>
  <sheetProtection algorithmName="SHA-512" hashValue="G0R1AgSYxvt0uNRclfsDZRPoIGVltA05iHdvuGpdKYGedHp/2vWajO6AdftnAmKlRCWMvwRRJuoIIXdBDu/rOw==" saltValue="X/yNiIFI4F7DnB85GEDxAg==" spinCount="100000" sheet="1" objects="1" scenarios="1"/>
  <mergeCells count="8">
    <mergeCell ref="H11:I11"/>
    <mergeCell ref="B11:C11"/>
    <mergeCell ref="A8:K9"/>
    <mergeCell ref="A1:K1"/>
    <mergeCell ref="K2:L2"/>
    <mergeCell ref="I5:J5"/>
    <mergeCell ref="A6:K6"/>
    <mergeCell ref="A7:B7"/>
  </mergeCells>
  <dataValidations count="1">
    <dataValidation type="decimal" allowBlank="1" showInputMessage="1" showErrorMessage="1" errorTitle="Ettari" error="Inserire la superficie in ettari, in numeri decimali (es. XX,XXXX)" sqref="C4:D4" xr:uid="{911FA70D-028F-4416-9347-6C9205EDE280}">
      <formula1>0.0001</formula1>
      <formula2>50000</formula2>
    </dataValidation>
  </dataValidation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BE73C-E18A-4D56-B55E-7E8F0DEF162C}">
  <sheetPr codeName="Foglio24">
    <pageSetUpPr fitToPage="1"/>
  </sheetPr>
  <dimension ref="A1:P13"/>
  <sheetViews>
    <sheetView workbookViewId="0">
      <selection activeCell="F5" sqref="F5"/>
    </sheetView>
  </sheetViews>
  <sheetFormatPr defaultRowHeight="15" x14ac:dyDescent="0.25"/>
  <cols>
    <col min="1" max="1" width="51" bestFit="1" customWidth="1"/>
    <col min="2" max="2" width="20.5703125" customWidth="1"/>
    <col min="3" max="4" width="15" customWidth="1"/>
    <col min="5" max="5" width="0" hidden="1" customWidth="1"/>
    <col min="6" max="10" width="15" customWidth="1"/>
    <col min="11" max="11" width="17.85546875" customWidth="1"/>
    <col min="12" max="12" width="21.7109375" customWidth="1"/>
    <col min="13" max="13" width="0" hidden="1" customWidth="1"/>
  </cols>
  <sheetData>
    <row r="1" spans="1:16" ht="52.5" customHeight="1" x14ac:dyDescent="0.25">
      <c r="A1" s="254" t="s">
        <v>132</v>
      </c>
      <c r="B1" s="251"/>
      <c r="C1" s="251"/>
      <c r="D1" s="251"/>
      <c r="E1" s="251"/>
      <c r="F1" s="251"/>
      <c r="G1" s="251"/>
      <c r="H1" s="251"/>
      <c r="I1" s="251"/>
      <c r="J1" s="251"/>
      <c r="K1" s="251"/>
      <c r="L1" s="251"/>
    </row>
    <row r="2" spans="1:16" ht="52.5" customHeight="1" x14ac:dyDescent="0.25">
      <c r="A2" s="69" t="s">
        <v>34</v>
      </c>
      <c r="B2" s="106" t="s">
        <v>16</v>
      </c>
      <c r="C2" s="86" t="s">
        <v>17</v>
      </c>
      <c r="D2" s="87" t="s">
        <v>18</v>
      </c>
      <c r="E2" s="161" t="s">
        <v>133</v>
      </c>
      <c r="F2" s="162" t="s">
        <v>17</v>
      </c>
      <c r="G2" s="162" t="s">
        <v>21</v>
      </c>
      <c r="H2" s="163" t="s">
        <v>22</v>
      </c>
      <c r="I2" s="164" t="s">
        <v>17</v>
      </c>
      <c r="J2" s="164" t="s">
        <v>23</v>
      </c>
      <c r="K2" s="165" t="s">
        <v>24</v>
      </c>
      <c r="L2" s="278" t="s">
        <v>25</v>
      </c>
      <c r="M2" s="279"/>
      <c r="N2" s="107"/>
      <c r="O2" s="107"/>
      <c r="P2" s="107"/>
    </row>
    <row r="3" spans="1:16" ht="52.5" customHeight="1" x14ac:dyDescent="0.25">
      <c r="A3" s="19" t="s">
        <v>134</v>
      </c>
      <c r="B3" s="16"/>
      <c r="C3" s="10"/>
      <c r="D3" s="10"/>
      <c r="E3" s="13"/>
      <c r="F3" s="1"/>
      <c r="G3" s="1"/>
      <c r="H3" s="1"/>
      <c r="I3" s="1"/>
      <c r="J3" s="1"/>
      <c r="K3" s="1"/>
      <c r="L3" s="1"/>
    </row>
    <row r="4" spans="1:16" ht="52.5" customHeight="1" x14ac:dyDescent="0.25">
      <c r="A4" s="58" t="s">
        <v>135</v>
      </c>
      <c r="B4" s="12">
        <v>10991</v>
      </c>
      <c r="C4" s="181"/>
      <c r="D4" s="132">
        <f>B4*C4</f>
        <v>0</v>
      </c>
      <c r="E4" s="14"/>
      <c r="F4" s="181"/>
      <c r="G4" s="12">
        <v>12997</v>
      </c>
      <c r="H4" s="12">
        <f>G4*F4</f>
        <v>0</v>
      </c>
      <c r="I4" s="181"/>
      <c r="J4" s="12">
        <v>15687</v>
      </c>
      <c r="K4" s="12">
        <f>J4*I4</f>
        <v>0</v>
      </c>
      <c r="L4" s="12">
        <f>D4+H4+K4</f>
        <v>0</v>
      </c>
    </row>
    <row r="5" spans="1:16" ht="52.5" customHeight="1" x14ac:dyDescent="0.25">
      <c r="A5" s="11" t="s">
        <v>136</v>
      </c>
      <c r="B5" s="12">
        <v>13271</v>
      </c>
      <c r="C5" s="181"/>
      <c r="D5" s="132">
        <f>B5*C5</f>
        <v>0</v>
      </c>
      <c r="E5" s="7"/>
      <c r="F5" s="181"/>
      <c r="G5" s="12">
        <v>12997</v>
      </c>
      <c r="H5" s="12">
        <f>G5*F5</f>
        <v>0</v>
      </c>
      <c r="I5" s="181"/>
      <c r="J5" s="12">
        <v>15687</v>
      </c>
      <c r="K5" s="12">
        <f>J5*I5</f>
        <v>0</v>
      </c>
      <c r="L5" s="12">
        <f>D5+H5+K5</f>
        <v>0</v>
      </c>
    </row>
    <row r="6" spans="1:16" ht="53.25" customHeight="1" x14ac:dyDescent="0.25">
      <c r="D6" s="70"/>
      <c r="J6" s="259" t="s">
        <v>29</v>
      </c>
      <c r="K6" s="259"/>
      <c r="L6" s="84">
        <f>SUM(L4:L5)</f>
        <v>0</v>
      </c>
    </row>
    <row r="8" spans="1:16" ht="30" customHeight="1" x14ac:dyDescent="0.25">
      <c r="A8" s="100" t="s">
        <v>48</v>
      </c>
    </row>
    <row r="9" spans="1:16" x14ac:dyDescent="0.25">
      <c r="A9" s="209"/>
      <c r="B9" s="209"/>
      <c r="C9" s="209"/>
      <c r="D9" s="209"/>
      <c r="E9" s="209"/>
      <c r="F9" s="209"/>
      <c r="G9" s="209"/>
      <c r="H9" s="209"/>
      <c r="I9" s="209"/>
      <c r="J9" s="209"/>
      <c r="K9" s="209"/>
      <c r="L9" s="209"/>
    </row>
    <row r="10" spans="1:16" x14ac:dyDescent="0.25">
      <c r="A10" s="209"/>
      <c r="B10" s="209"/>
      <c r="C10" s="209"/>
      <c r="D10" s="209"/>
      <c r="E10" s="209"/>
      <c r="F10" s="209"/>
      <c r="G10" s="209"/>
      <c r="H10" s="209"/>
      <c r="I10" s="209"/>
      <c r="J10" s="209"/>
      <c r="K10" s="209"/>
      <c r="L10" s="209"/>
    </row>
    <row r="11" spans="1:16" x14ac:dyDescent="0.25">
      <c r="A11" s="209"/>
      <c r="B11" s="209"/>
      <c r="C11" s="209"/>
      <c r="D11" s="209"/>
      <c r="E11" s="209"/>
      <c r="F11" s="209"/>
      <c r="G11" s="209"/>
      <c r="H11" s="209"/>
      <c r="I11" s="209"/>
      <c r="J11" s="209"/>
      <c r="K11" s="209"/>
      <c r="L11" s="209"/>
    </row>
    <row r="12" spans="1:16" x14ac:dyDescent="0.25">
      <c r="A12" s="209"/>
      <c r="B12" s="209"/>
      <c r="C12" s="209"/>
      <c r="D12" s="209"/>
      <c r="E12" s="209"/>
      <c r="F12" s="209"/>
      <c r="G12" s="209"/>
      <c r="H12" s="209"/>
      <c r="I12" s="209"/>
      <c r="J12" s="209"/>
      <c r="K12" s="209"/>
      <c r="L12" s="209"/>
    </row>
    <row r="13" spans="1:16" x14ac:dyDescent="0.25">
      <c r="C13" s="83" t="s">
        <v>31</v>
      </c>
      <c r="D13" s="70"/>
      <c r="E13" s="70"/>
      <c r="F13" s="70"/>
      <c r="G13" s="70"/>
      <c r="H13" s="70"/>
      <c r="I13" s="83" t="s">
        <v>61</v>
      </c>
    </row>
  </sheetData>
  <sheetProtection algorithmName="SHA-512" hashValue="DLuH1TQtxSKMWhQtHJ/QMFLjh5u7881W29RjNXD9ZQnZfQFCKl34DE7MkILTae9rULLGzSTB3BwgMsTNNx89Rw==" saltValue="RLbz8BxTekORhesFHJdt/w==" spinCount="100000" sheet="1" objects="1" scenarios="1"/>
  <mergeCells count="4">
    <mergeCell ref="A9:L12"/>
    <mergeCell ref="A1:L1"/>
    <mergeCell ref="L2:M2"/>
    <mergeCell ref="J6:K6"/>
  </mergeCells>
  <dataValidations count="1">
    <dataValidation type="decimal" allowBlank="1" showInputMessage="1" showErrorMessage="1" errorTitle="Ettari" error="Inserire la superficie in ettari, in numeri decimali (es. XX,XXXX)" sqref="C4:E4 D5" xr:uid="{F732A51D-C986-463C-8B35-BDA9FF5EC217}">
      <formula1>0.0001</formula1>
      <formula2>50000</formula2>
    </dataValidation>
  </dataValidations>
  <pageMargins left="0.7" right="0.7" top="0.75" bottom="0.75" header="0.3" footer="0.3"/>
  <pageSetup paperSize="9" scale="60"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9AAF8-811B-43F9-9A8D-3ACD76E19EDA}">
  <sheetPr codeName="Foglio25">
    <pageSetUpPr fitToPage="1"/>
  </sheetPr>
  <dimension ref="A1:M13"/>
  <sheetViews>
    <sheetView workbookViewId="0">
      <selection activeCell="I4" sqref="I4"/>
    </sheetView>
  </sheetViews>
  <sheetFormatPr defaultRowHeight="15" x14ac:dyDescent="0.25"/>
  <cols>
    <col min="1" max="1" width="51" bestFit="1" customWidth="1"/>
    <col min="2" max="2" width="20.5703125" customWidth="1"/>
    <col min="3" max="4" width="15" customWidth="1"/>
    <col min="5" max="5" width="0" hidden="1" customWidth="1"/>
    <col min="6" max="10" width="15" customWidth="1"/>
    <col min="11" max="11" width="17.85546875" customWidth="1"/>
    <col min="12" max="12" width="21.7109375" customWidth="1"/>
    <col min="13" max="13" width="0" hidden="1" customWidth="1"/>
  </cols>
  <sheetData>
    <row r="1" spans="1:13" ht="52.5" customHeight="1" x14ac:dyDescent="0.25">
      <c r="A1" s="251" t="s">
        <v>137</v>
      </c>
      <c r="B1" s="251"/>
      <c r="C1" s="251"/>
      <c r="D1" s="251"/>
      <c r="E1" s="251"/>
      <c r="F1" s="251"/>
      <c r="G1" s="251"/>
      <c r="H1" s="251"/>
      <c r="I1" s="251"/>
      <c r="J1" s="251"/>
      <c r="K1" s="251"/>
      <c r="L1" s="251"/>
    </row>
    <row r="2" spans="1:13" ht="52.5" customHeight="1" x14ac:dyDescent="0.25">
      <c r="A2" s="103" t="s">
        <v>34</v>
      </c>
      <c r="B2" s="106" t="s">
        <v>16</v>
      </c>
      <c r="C2" s="86" t="s">
        <v>17</v>
      </c>
      <c r="D2" s="87" t="s">
        <v>18</v>
      </c>
      <c r="E2" s="161" t="s">
        <v>133</v>
      </c>
      <c r="F2" s="162" t="s">
        <v>17</v>
      </c>
      <c r="G2" s="162" t="s">
        <v>21</v>
      </c>
      <c r="H2" s="163" t="s">
        <v>22</v>
      </c>
      <c r="I2" s="164" t="s">
        <v>17</v>
      </c>
      <c r="J2" s="164" t="s">
        <v>23</v>
      </c>
      <c r="K2" s="165" t="s">
        <v>24</v>
      </c>
      <c r="L2" s="278" t="s">
        <v>25</v>
      </c>
      <c r="M2" s="279"/>
    </row>
    <row r="3" spans="1:13" ht="52.5" customHeight="1" x14ac:dyDescent="0.25">
      <c r="A3" s="19" t="s">
        <v>138</v>
      </c>
      <c r="B3" s="16"/>
      <c r="C3" s="9"/>
      <c r="D3" s="9"/>
      <c r="E3" s="13"/>
      <c r="F3" s="1"/>
      <c r="G3" s="1"/>
      <c r="H3" s="1"/>
      <c r="I3" s="1"/>
      <c r="J3" s="1"/>
      <c r="K3" s="1"/>
      <c r="L3" s="1"/>
    </row>
    <row r="4" spans="1:13" ht="52.5" customHeight="1" x14ac:dyDescent="0.25">
      <c r="A4" s="9"/>
      <c r="B4" s="12">
        <v>15509</v>
      </c>
      <c r="C4" s="181"/>
      <c r="D4" s="60">
        <f>B4*C4</f>
        <v>0</v>
      </c>
      <c r="E4" s="15"/>
      <c r="F4" s="181"/>
      <c r="G4" s="12">
        <v>12997</v>
      </c>
      <c r="H4" s="12">
        <f>G4*F4</f>
        <v>0</v>
      </c>
      <c r="I4" s="181"/>
      <c r="J4" s="12">
        <v>15687</v>
      </c>
      <c r="K4" s="12">
        <f>J4*I4</f>
        <v>0</v>
      </c>
      <c r="L4" s="12">
        <f>D4+H4+K4</f>
        <v>0</v>
      </c>
    </row>
    <row r="5" spans="1:13" ht="52.5" customHeight="1" x14ac:dyDescent="0.25">
      <c r="J5" s="259" t="s">
        <v>29</v>
      </c>
      <c r="K5" s="259"/>
      <c r="L5" s="84">
        <f>SUM(L4:L4)</f>
        <v>0</v>
      </c>
    </row>
    <row r="6" spans="1:13" ht="52.5" customHeight="1" x14ac:dyDescent="0.25">
      <c r="A6" s="269" t="s">
        <v>139</v>
      </c>
      <c r="B6" s="269"/>
      <c r="C6" s="269"/>
      <c r="D6" s="269"/>
      <c r="E6" s="269"/>
      <c r="F6" s="269"/>
      <c r="G6" s="269"/>
    </row>
    <row r="8" spans="1:13" ht="25.5" customHeight="1" x14ac:dyDescent="0.25">
      <c r="A8" s="68" t="s">
        <v>48</v>
      </c>
    </row>
    <row r="9" spans="1:13" x14ac:dyDescent="0.25">
      <c r="A9" s="253"/>
      <c r="B9" s="209"/>
      <c r="C9" s="209"/>
      <c r="D9" s="209"/>
      <c r="E9" s="209"/>
      <c r="F9" s="209"/>
      <c r="G9" s="209"/>
      <c r="H9" s="209"/>
      <c r="I9" s="209"/>
      <c r="J9" s="209"/>
      <c r="K9" s="209"/>
      <c r="L9" s="209"/>
    </row>
    <row r="10" spans="1:13" x14ac:dyDescent="0.25">
      <c r="A10" s="209"/>
      <c r="B10" s="209"/>
      <c r="C10" s="209"/>
      <c r="D10" s="209"/>
      <c r="E10" s="209"/>
      <c r="F10" s="209"/>
      <c r="G10" s="209"/>
      <c r="H10" s="209"/>
      <c r="I10" s="209"/>
      <c r="J10" s="209"/>
      <c r="K10" s="209"/>
      <c r="L10" s="209"/>
    </row>
    <row r="11" spans="1:13" x14ac:dyDescent="0.25">
      <c r="A11" s="209"/>
      <c r="B11" s="209"/>
      <c r="C11" s="209"/>
      <c r="D11" s="209"/>
      <c r="E11" s="209"/>
      <c r="F11" s="209"/>
      <c r="G11" s="209"/>
      <c r="H11" s="209"/>
      <c r="I11" s="209"/>
      <c r="J11" s="209"/>
      <c r="K11" s="209"/>
      <c r="L11" s="209"/>
    </row>
    <row r="12" spans="1:13" x14ac:dyDescent="0.25">
      <c r="A12" s="209"/>
      <c r="B12" s="209"/>
      <c r="C12" s="209"/>
      <c r="D12" s="209"/>
      <c r="E12" s="209"/>
      <c r="F12" s="209"/>
      <c r="G12" s="209"/>
      <c r="H12" s="209"/>
      <c r="I12" s="209"/>
      <c r="J12" s="209"/>
      <c r="K12" s="209"/>
      <c r="L12" s="209"/>
    </row>
    <row r="13" spans="1:13" x14ac:dyDescent="0.25">
      <c r="C13" s="83" t="s">
        <v>31</v>
      </c>
      <c r="D13" s="70"/>
      <c r="E13" s="70"/>
      <c r="F13" s="70"/>
      <c r="G13" s="70"/>
      <c r="H13" s="70"/>
      <c r="I13" s="83" t="s">
        <v>61</v>
      </c>
    </row>
  </sheetData>
  <sheetProtection algorithmName="SHA-512" hashValue="QFlpVk3LFJ7SIyQun45+VsDn4YEwZzU7JhycPObRFaIG+FnmZ2mn6fO3uIvCuuL1zrriRqL0OQvNS36ZTyAm1w==" saltValue="3MbeADz640ax19AR/wJfJw==" spinCount="100000" sheet="1" objects="1" scenarios="1"/>
  <mergeCells count="5">
    <mergeCell ref="A1:L1"/>
    <mergeCell ref="L2:M2"/>
    <mergeCell ref="J5:K5"/>
    <mergeCell ref="A6:G6"/>
    <mergeCell ref="A9:L12"/>
  </mergeCells>
  <dataValidations count="1">
    <dataValidation type="decimal" allowBlank="1" showInputMessage="1" showErrorMessage="1" errorTitle="Ettari" error="Inserire la superficie in ettari, in numeri decimali (es. XX,XXXX)" sqref="C4:E4" xr:uid="{99AD8544-E08F-47AC-B231-7863FB0DBD03}">
      <formula1>0.0001</formula1>
      <formula2>50000</formula2>
    </dataValidation>
  </dataValidations>
  <pageMargins left="0.7" right="0.7" top="0.75" bottom="0.75" header="0.3" footer="0.3"/>
  <pageSetup paperSize="9" scale="60"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DB810-A5BB-4EDE-87E0-B9F49863C748}">
  <sheetPr codeName="Foglio26">
    <pageSetUpPr fitToPage="1"/>
  </sheetPr>
  <dimension ref="A1:M16"/>
  <sheetViews>
    <sheetView workbookViewId="0">
      <selection activeCell="D4" sqref="D4"/>
    </sheetView>
  </sheetViews>
  <sheetFormatPr defaultRowHeight="15" x14ac:dyDescent="0.25"/>
  <cols>
    <col min="1" max="1" width="51" bestFit="1" customWidth="1"/>
    <col min="2" max="2" width="20.5703125" customWidth="1"/>
    <col min="3" max="4" width="15" customWidth="1"/>
    <col min="5" max="5" width="0" hidden="1" customWidth="1"/>
    <col min="6" max="10" width="15" customWidth="1"/>
    <col min="11" max="11" width="17.85546875" customWidth="1"/>
    <col min="12" max="12" width="21.7109375" customWidth="1"/>
    <col min="13" max="13" width="0" hidden="1" customWidth="1"/>
  </cols>
  <sheetData>
    <row r="1" spans="1:13" ht="52.5" customHeight="1" x14ac:dyDescent="0.25">
      <c r="A1" s="251" t="s">
        <v>140</v>
      </c>
      <c r="B1" s="251"/>
      <c r="C1" s="251"/>
      <c r="D1" s="251"/>
      <c r="E1" s="251"/>
      <c r="F1" s="251"/>
      <c r="G1" s="251"/>
      <c r="H1" s="251"/>
      <c r="I1" s="251"/>
      <c r="J1" s="251"/>
      <c r="K1" s="251"/>
      <c r="L1" s="251"/>
    </row>
    <row r="2" spans="1:13" ht="52.5" customHeight="1" x14ac:dyDescent="0.25">
      <c r="A2" s="103" t="s">
        <v>34</v>
      </c>
      <c r="B2" s="106" t="s">
        <v>16</v>
      </c>
      <c r="C2" s="86" t="s">
        <v>17</v>
      </c>
      <c r="D2" s="87" t="s">
        <v>18</v>
      </c>
      <c r="E2" s="161" t="s">
        <v>133</v>
      </c>
      <c r="F2" s="162" t="s">
        <v>17</v>
      </c>
      <c r="G2" s="162" t="s">
        <v>21</v>
      </c>
      <c r="H2" s="163" t="s">
        <v>22</v>
      </c>
      <c r="I2" s="164" t="s">
        <v>17</v>
      </c>
      <c r="J2" s="164" t="s">
        <v>23</v>
      </c>
      <c r="K2" s="165" t="s">
        <v>24</v>
      </c>
      <c r="L2" s="278" t="s">
        <v>25</v>
      </c>
      <c r="M2" s="279"/>
    </row>
    <row r="3" spans="1:13" ht="52.5" customHeight="1" x14ac:dyDescent="0.25">
      <c r="A3" s="19" t="s">
        <v>141</v>
      </c>
      <c r="B3" s="16"/>
      <c r="C3" s="10"/>
      <c r="D3" s="10"/>
      <c r="E3" s="13"/>
      <c r="F3" s="1"/>
      <c r="G3" s="1"/>
      <c r="H3" s="1"/>
      <c r="I3" s="1"/>
      <c r="J3" s="1"/>
      <c r="K3" s="1"/>
      <c r="L3" s="1"/>
    </row>
    <row r="4" spans="1:13" ht="52.5" customHeight="1" x14ac:dyDescent="0.25">
      <c r="A4" s="9"/>
      <c r="B4" s="12">
        <v>12829</v>
      </c>
      <c r="C4" s="181"/>
      <c r="D4" s="132">
        <f>B4*C4</f>
        <v>0</v>
      </c>
      <c r="E4" s="59"/>
      <c r="F4" s="181"/>
      <c r="G4" s="12">
        <v>12997</v>
      </c>
      <c r="H4" s="12">
        <f>G4*F4</f>
        <v>0</v>
      </c>
      <c r="I4" s="181"/>
      <c r="J4" s="12">
        <v>15687</v>
      </c>
      <c r="K4" s="12">
        <f>J4*I4</f>
        <v>0</v>
      </c>
      <c r="L4" s="12">
        <f>D4+H4+K4</f>
        <v>0</v>
      </c>
    </row>
    <row r="5" spans="1:13" ht="52.5" customHeight="1" x14ac:dyDescent="0.25">
      <c r="J5" s="259" t="s">
        <v>29</v>
      </c>
      <c r="K5" s="259"/>
      <c r="L5" s="84">
        <f>SUM(L4:L4)</f>
        <v>0</v>
      </c>
    </row>
    <row r="6" spans="1:13" x14ac:dyDescent="0.25">
      <c r="J6" s="2"/>
      <c r="K6" s="2"/>
      <c r="L6" s="8"/>
    </row>
    <row r="7" spans="1:13" x14ac:dyDescent="0.25">
      <c r="A7" s="258" t="s">
        <v>142</v>
      </c>
      <c r="B7" s="258"/>
      <c r="C7" s="258"/>
      <c r="D7" s="258"/>
      <c r="E7" s="258"/>
      <c r="F7" s="258"/>
      <c r="G7" s="258"/>
    </row>
    <row r="8" spans="1:13" x14ac:dyDescent="0.25">
      <c r="A8" s="6"/>
      <c r="B8" s="6"/>
      <c r="C8" s="6"/>
      <c r="D8" s="6"/>
      <c r="E8" s="6"/>
      <c r="F8" s="6"/>
      <c r="G8" s="6"/>
    </row>
    <row r="9" spans="1:13" ht="25.5" customHeight="1" x14ac:dyDescent="0.25">
      <c r="A9" s="100" t="s">
        <v>48</v>
      </c>
    </row>
    <row r="10" spans="1:13" x14ac:dyDescent="0.25">
      <c r="A10" s="249"/>
      <c r="B10" s="249"/>
      <c r="C10" s="249"/>
      <c r="D10" s="249"/>
      <c r="E10" s="249"/>
      <c r="F10" s="249"/>
      <c r="G10" s="249"/>
      <c r="H10" s="249"/>
      <c r="I10" s="249"/>
      <c r="J10" s="249"/>
      <c r="K10" s="249"/>
      <c r="L10" s="249"/>
    </row>
    <row r="11" spans="1:13" x14ac:dyDescent="0.25">
      <c r="A11" s="249"/>
      <c r="B11" s="249"/>
      <c r="C11" s="249"/>
      <c r="D11" s="249"/>
      <c r="E11" s="249"/>
      <c r="F11" s="249"/>
      <c r="G11" s="249"/>
      <c r="H11" s="249"/>
      <c r="I11" s="249"/>
      <c r="J11" s="249"/>
      <c r="K11" s="249"/>
      <c r="L11" s="249"/>
    </row>
    <row r="12" spans="1:13" x14ac:dyDescent="0.25">
      <c r="A12" s="249"/>
      <c r="B12" s="249"/>
      <c r="C12" s="249"/>
      <c r="D12" s="249"/>
      <c r="E12" s="249"/>
      <c r="F12" s="249"/>
      <c r="G12" s="249"/>
      <c r="H12" s="249"/>
      <c r="I12" s="249"/>
      <c r="J12" s="249"/>
      <c r="K12" s="249"/>
      <c r="L12" s="249"/>
    </row>
    <row r="13" spans="1:13" x14ac:dyDescent="0.25">
      <c r="A13" s="249"/>
      <c r="B13" s="249"/>
      <c r="C13" s="249"/>
      <c r="D13" s="249"/>
      <c r="E13" s="249"/>
      <c r="F13" s="249"/>
      <c r="G13" s="249"/>
      <c r="H13" s="249"/>
      <c r="I13" s="249"/>
      <c r="J13" s="249"/>
      <c r="K13" s="249"/>
      <c r="L13" s="249"/>
    </row>
    <row r="14" spans="1:13" x14ac:dyDescent="0.25">
      <c r="A14" s="249"/>
      <c r="B14" s="249"/>
      <c r="C14" s="249"/>
      <c r="D14" s="249"/>
      <c r="E14" s="249"/>
      <c r="F14" s="249"/>
      <c r="G14" s="249"/>
      <c r="H14" s="249"/>
      <c r="I14" s="249"/>
      <c r="J14" s="249"/>
      <c r="K14" s="249"/>
      <c r="L14" s="249"/>
    </row>
    <row r="15" spans="1:13" x14ac:dyDescent="0.25">
      <c r="A15" s="249"/>
      <c r="B15" s="249"/>
      <c r="C15" s="249"/>
      <c r="D15" s="249"/>
      <c r="E15" s="249"/>
      <c r="F15" s="249"/>
      <c r="G15" s="249"/>
      <c r="H15" s="249"/>
      <c r="I15" s="249"/>
      <c r="J15" s="249"/>
      <c r="K15" s="249"/>
      <c r="L15" s="249"/>
    </row>
    <row r="16" spans="1:13" x14ac:dyDescent="0.25">
      <c r="C16" s="249" t="s">
        <v>31</v>
      </c>
      <c r="D16" s="249"/>
      <c r="J16" s="280" t="s">
        <v>61</v>
      </c>
      <c r="K16" s="281"/>
    </row>
  </sheetData>
  <sheetProtection algorithmName="SHA-512" hashValue="GGsY6PJwGRf9tpoiDElbM4lx9redk+et4rxG6KchTVEbKyqsO60lSaewGi3+5BYynBQ32h9gm4hy++vF0VWqGg==" saltValue="1wmdnvcnsWiJl2bPaQOXGw==" spinCount="100000" sheet="1" objects="1" scenarios="1"/>
  <mergeCells count="7">
    <mergeCell ref="C16:D16"/>
    <mergeCell ref="J16:K16"/>
    <mergeCell ref="A10:L15"/>
    <mergeCell ref="A1:L1"/>
    <mergeCell ref="L2:M2"/>
    <mergeCell ref="J5:K5"/>
    <mergeCell ref="A7:G7"/>
  </mergeCells>
  <dataValidations count="1">
    <dataValidation type="decimal" allowBlank="1" showInputMessage="1" showErrorMessage="1" errorTitle="Ettari" error="Inserire la superficie in ettari, in numeri decimali (es. XX,XXXX)" sqref="C4:E4" xr:uid="{B5C15380-4F22-4866-BC82-E10376B30F94}">
      <formula1>0.0001</formula1>
      <formula2>50000</formula2>
    </dataValidation>
  </dataValidations>
  <pageMargins left="0.7" right="0.7" top="0.75" bottom="0.75" header="0.3" footer="0.3"/>
  <pageSetup paperSize="9"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1254-2193-435A-85F2-50637FEC4324}">
  <sheetPr codeName="Foglio3">
    <pageSetUpPr fitToPage="1"/>
  </sheetPr>
  <dimension ref="A1:AS18"/>
  <sheetViews>
    <sheetView zoomScale="110" zoomScaleNormal="110" workbookViewId="0">
      <selection activeCell="N10" sqref="N10"/>
    </sheetView>
  </sheetViews>
  <sheetFormatPr defaultRowHeight="15" x14ac:dyDescent="0.25"/>
  <cols>
    <col min="1" max="11" width="14.28515625" customWidth="1"/>
    <col min="12" max="12" width="0" hidden="1" customWidth="1"/>
  </cols>
  <sheetData>
    <row r="1" spans="1:45" ht="50.25" customHeight="1" x14ac:dyDescent="0.25">
      <c r="A1" s="214" t="s">
        <v>33</v>
      </c>
      <c r="B1" s="215"/>
      <c r="C1" s="215"/>
      <c r="D1" s="215"/>
      <c r="E1" s="215"/>
      <c r="F1" s="215"/>
      <c r="G1" s="215"/>
      <c r="H1" s="215"/>
      <c r="I1" s="215"/>
      <c r="J1" s="215"/>
      <c r="K1" s="215"/>
    </row>
    <row r="2" spans="1:45" ht="50.25" customHeight="1" x14ac:dyDescent="0.25">
      <c r="A2" s="78" t="s">
        <v>34</v>
      </c>
      <c r="B2" s="23" t="s">
        <v>16</v>
      </c>
      <c r="C2" s="24" t="s">
        <v>17</v>
      </c>
      <c r="D2" s="25" t="s">
        <v>18</v>
      </c>
      <c r="E2" s="26" t="s">
        <v>17</v>
      </c>
      <c r="F2" s="27" t="s">
        <v>35</v>
      </c>
      <c r="G2" s="28" t="s">
        <v>20</v>
      </c>
      <c r="H2" s="39" t="s">
        <v>17</v>
      </c>
      <c r="I2" s="39" t="s">
        <v>36</v>
      </c>
      <c r="J2" s="40" t="s">
        <v>37</v>
      </c>
      <c r="K2" s="218" t="s">
        <v>25</v>
      </c>
      <c r="L2" s="219"/>
    </row>
    <row r="3" spans="1:45" ht="56.25" customHeight="1" x14ac:dyDescent="0.25">
      <c r="A3" s="41" t="s">
        <v>38</v>
      </c>
      <c r="B3" s="111"/>
      <c r="C3" s="176"/>
      <c r="D3" s="35"/>
      <c r="E3" s="177"/>
      <c r="F3" s="5"/>
      <c r="G3" s="5"/>
      <c r="H3" s="177"/>
      <c r="I3" s="5"/>
      <c r="J3" s="5"/>
      <c r="K3" s="5"/>
      <c r="L3" s="34"/>
    </row>
    <row r="4" spans="1:45" ht="50.25" customHeight="1" x14ac:dyDescent="0.25">
      <c r="A4" s="110" t="s">
        <v>39</v>
      </c>
      <c r="B4" s="131">
        <v>18346</v>
      </c>
      <c r="C4" s="178"/>
      <c r="D4" s="138">
        <f>B4*C4</f>
        <v>0</v>
      </c>
      <c r="E4" s="178"/>
      <c r="F4" s="126">
        <v>820</v>
      </c>
      <c r="G4" s="126">
        <f>F4*E4</f>
        <v>0</v>
      </c>
      <c r="H4" s="178"/>
      <c r="I4" s="126">
        <v>11064</v>
      </c>
      <c r="J4" s="126">
        <f>I4*H4</f>
        <v>0</v>
      </c>
      <c r="K4" s="126">
        <f>D4+G4+J4</f>
        <v>0</v>
      </c>
      <c r="L4" s="34"/>
    </row>
    <row r="5" spans="1:45" ht="50.25" customHeight="1" x14ac:dyDescent="0.25">
      <c r="A5" s="110" t="s">
        <v>40</v>
      </c>
      <c r="B5" s="131">
        <v>19480</v>
      </c>
      <c r="C5" s="178"/>
      <c r="D5" s="138">
        <f>B5*C5</f>
        <v>0</v>
      </c>
      <c r="E5" s="178"/>
      <c r="F5" s="126">
        <v>820</v>
      </c>
      <c r="G5" s="126">
        <f>F5*E5</f>
        <v>0</v>
      </c>
      <c r="H5" s="178"/>
      <c r="I5" s="126">
        <v>11064</v>
      </c>
      <c r="J5" s="126">
        <f>I5*H5</f>
        <v>0</v>
      </c>
      <c r="K5" s="126">
        <f>D5+G5+J5</f>
        <v>0</v>
      </c>
      <c r="L5" s="34"/>
      <c r="P5" s="4"/>
    </row>
    <row r="6" spans="1:45" ht="17.25" customHeight="1" x14ac:dyDescent="0.25">
      <c r="A6" s="34"/>
      <c r="B6" s="37"/>
      <c r="C6" s="37"/>
      <c r="D6" s="37"/>
      <c r="E6" s="37"/>
      <c r="F6" s="37"/>
      <c r="G6" s="37"/>
      <c r="H6" s="37"/>
      <c r="I6" s="211" t="s">
        <v>41</v>
      </c>
      <c r="J6" s="211"/>
      <c r="K6" s="127">
        <f>K5+K4</f>
        <v>0</v>
      </c>
      <c r="L6" s="34"/>
    </row>
    <row r="7" spans="1:45" ht="17.25" customHeight="1" x14ac:dyDescent="0.25">
      <c r="A7" s="34"/>
      <c r="B7" s="37"/>
      <c r="C7" s="37"/>
      <c r="D7" s="37"/>
      <c r="E7" s="37"/>
      <c r="F7" s="37"/>
      <c r="G7" s="37"/>
      <c r="H7" s="37"/>
      <c r="I7" s="42"/>
      <c r="J7" s="42"/>
      <c r="K7" s="43"/>
      <c r="L7" s="34"/>
    </row>
    <row r="10" spans="1:45" x14ac:dyDescent="0.25">
      <c r="A10" s="217" t="s">
        <v>30</v>
      </c>
      <c r="B10" s="217"/>
      <c r="C10" s="217"/>
    </row>
    <row r="11" spans="1:45" x14ac:dyDescent="0.25">
      <c r="A11" s="216"/>
      <c r="B11" s="216"/>
      <c r="C11" s="216"/>
      <c r="D11" s="217"/>
      <c r="E11" s="217"/>
      <c r="F11" s="217"/>
      <c r="G11" s="217"/>
      <c r="H11" s="217"/>
      <c r="I11" s="217"/>
      <c r="J11" s="217"/>
      <c r="K11" s="217"/>
    </row>
    <row r="12" spans="1:45" s="1" customFormat="1" x14ac:dyDescent="0.25">
      <c r="A12" s="217"/>
      <c r="B12" s="217"/>
      <c r="C12" s="217"/>
      <c r="D12" s="217"/>
      <c r="E12" s="217"/>
      <c r="F12" s="217"/>
      <c r="G12" s="217"/>
      <c r="H12" s="217"/>
      <c r="I12" s="217"/>
      <c r="J12" s="217"/>
      <c r="K12" s="217"/>
      <c r="L12"/>
      <c r="M12"/>
      <c r="N12"/>
      <c r="O12"/>
      <c r="P12"/>
      <c r="Q12"/>
      <c r="R12"/>
      <c r="S12"/>
      <c r="T12"/>
      <c r="U12"/>
      <c r="V12"/>
      <c r="W12"/>
      <c r="X12"/>
      <c r="Y12"/>
      <c r="Z12"/>
      <c r="AA12"/>
      <c r="AB12"/>
      <c r="AC12"/>
      <c r="AD12"/>
      <c r="AE12"/>
      <c r="AF12"/>
      <c r="AG12"/>
      <c r="AH12"/>
      <c r="AI12"/>
      <c r="AJ12"/>
      <c r="AK12"/>
      <c r="AL12"/>
      <c r="AM12"/>
      <c r="AN12"/>
      <c r="AO12"/>
      <c r="AP12"/>
      <c r="AQ12"/>
      <c r="AR12"/>
      <c r="AS12" s="105"/>
    </row>
    <row r="13" spans="1:45" s="1" customFormat="1" x14ac:dyDescent="0.25">
      <c r="A13" s="217"/>
      <c r="B13" s="217"/>
      <c r="C13" s="217"/>
      <c r="D13" s="217"/>
      <c r="E13" s="217"/>
      <c r="F13" s="217"/>
      <c r="G13" s="217"/>
      <c r="H13" s="217"/>
      <c r="I13" s="217"/>
      <c r="J13" s="217"/>
      <c r="K13" s="217"/>
      <c r="L13"/>
      <c r="M13"/>
      <c r="N13"/>
      <c r="O13"/>
      <c r="P13"/>
      <c r="Q13"/>
      <c r="R13"/>
      <c r="S13"/>
      <c r="T13"/>
      <c r="U13"/>
      <c r="V13"/>
      <c r="W13"/>
      <c r="X13"/>
      <c r="Y13"/>
      <c r="Z13"/>
      <c r="AA13"/>
      <c r="AB13"/>
      <c r="AC13"/>
      <c r="AD13"/>
      <c r="AE13"/>
      <c r="AF13"/>
      <c r="AG13"/>
      <c r="AH13"/>
      <c r="AI13"/>
      <c r="AJ13"/>
      <c r="AK13"/>
      <c r="AL13"/>
      <c r="AM13"/>
      <c r="AN13"/>
      <c r="AO13"/>
      <c r="AP13"/>
      <c r="AQ13"/>
      <c r="AR13"/>
      <c r="AS13" s="105"/>
    </row>
    <row r="14" spans="1:45" s="1" customFormat="1" x14ac:dyDescent="0.25">
      <c r="A14" s="217"/>
      <c r="B14" s="217"/>
      <c r="C14" s="217"/>
      <c r="D14" s="217"/>
      <c r="E14" s="217"/>
      <c r="F14" s="217"/>
      <c r="G14" s="217"/>
      <c r="H14" s="217"/>
      <c r="I14" s="217"/>
      <c r="J14" s="217"/>
      <c r="K14" s="217"/>
      <c r="L14"/>
      <c r="M14"/>
      <c r="N14"/>
      <c r="O14"/>
      <c r="P14"/>
      <c r="Q14"/>
      <c r="R14"/>
      <c r="S14"/>
      <c r="T14"/>
      <c r="U14"/>
      <c r="V14"/>
      <c r="W14"/>
      <c r="X14"/>
      <c r="Y14"/>
      <c r="Z14"/>
      <c r="AA14"/>
      <c r="AB14"/>
      <c r="AC14"/>
      <c r="AD14"/>
      <c r="AE14"/>
      <c r="AF14"/>
      <c r="AG14"/>
      <c r="AH14"/>
      <c r="AI14"/>
      <c r="AJ14"/>
      <c r="AK14"/>
      <c r="AL14"/>
      <c r="AM14"/>
      <c r="AN14"/>
      <c r="AO14"/>
      <c r="AP14"/>
      <c r="AQ14"/>
      <c r="AR14"/>
      <c r="AS14" s="105"/>
    </row>
    <row r="15" spans="1:45" x14ac:dyDescent="0.25">
      <c r="A15" s="38"/>
      <c r="B15" s="38"/>
      <c r="C15" s="38"/>
      <c r="D15" s="38"/>
      <c r="E15" s="38"/>
      <c r="F15" s="38"/>
      <c r="G15" s="38"/>
      <c r="H15" s="38"/>
      <c r="I15" s="38"/>
      <c r="J15" s="38"/>
      <c r="K15" s="38"/>
    </row>
    <row r="17" spans="2:10" x14ac:dyDescent="0.25">
      <c r="F17" s="2"/>
      <c r="G17" s="2"/>
      <c r="I17" s="202"/>
      <c r="J17" s="202"/>
    </row>
    <row r="18" spans="2:10" x14ac:dyDescent="0.25">
      <c r="B18" s="209" t="s">
        <v>31</v>
      </c>
      <c r="C18" s="209"/>
      <c r="H18" s="209" t="s">
        <v>32</v>
      </c>
      <c r="I18" s="209"/>
      <c r="J18" s="209"/>
    </row>
  </sheetData>
  <sheetProtection algorithmName="SHA-512" hashValue="ij19blLiqxpH2hJSBl6x8284RinJg+DH1u/yXMlwlrVVzagywTEOWaypKMWHNWjDyUWhQkv7zUGK+YMaqgG6IQ==" saltValue="99eTRPYC2SjQpU0raSLHIg==" spinCount="100000" sheet="1" objects="1" scenarios="1"/>
  <mergeCells count="8">
    <mergeCell ref="A1:K1"/>
    <mergeCell ref="A11:K14"/>
    <mergeCell ref="A10:C10"/>
    <mergeCell ref="B18:C18"/>
    <mergeCell ref="H18:J18"/>
    <mergeCell ref="I17:J17"/>
    <mergeCell ref="K2:L2"/>
    <mergeCell ref="I6:J6"/>
  </mergeCells>
  <dataValidations count="1">
    <dataValidation type="decimal" allowBlank="1" showInputMessage="1" showErrorMessage="1" errorTitle="Ettari" error="Inserire la superficie in ettari, in numeri decimali (es. XX,XXXX)" sqref="C4:D5" xr:uid="{D1C96223-E10B-4C33-8EB9-7FF6790D9E27}">
      <formula1>0.0001</formula1>
      <formula2>50000</formula2>
    </dataValidation>
  </dataValidations>
  <pageMargins left="0.7" right="0.7" top="0.75" bottom="0.75" header="0.3" footer="0.3"/>
  <pageSetup paperSize="9" scale="2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C06BB-DC4D-426A-AC54-3EE1F00746DB}">
  <sheetPr codeName="Foglio4">
    <pageSetUpPr fitToPage="1"/>
  </sheetPr>
  <dimension ref="A1:L18"/>
  <sheetViews>
    <sheetView workbookViewId="0">
      <selection activeCell="H8" sqref="H8"/>
    </sheetView>
  </sheetViews>
  <sheetFormatPr defaultRowHeight="15" x14ac:dyDescent="0.25"/>
  <cols>
    <col min="1" max="1" width="23" customWidth="1"/>
    <col min="2" max="11" width="20.7109375" customWidth="1"/>
    <col min="12" max="12" width="0" hidden="1" customWidth="1"/>
  </cols>
  <sheetData>
    <row r="1" spans="1:12" ht="52.5" customHeight="1" x14ac:dyDescent="0.25">
      <c r="A1" s="220" t="s">
        <v>42</v>
      </c>
      <c r="B1" s="221"/>
      <c r="C1" s="221"/>
      <c r="D1" s="221"/>
      <c r="E1" s="221"/>
      <c r="F1" s="221"/>
      <c r="G1" s="221"/>
      <c r="H1" s="221"/>
      <c r="I1" s="221"/>
      <c r="J1" s="221"/>
      <c r="K1" s="221"/>
      <c r="L1" s="112"/>
    </row>
    <row r="2" spans="1:12" ht="52.5" customHeight="1" x14ac:dyDescent="0.25">
      <c r="A2" s="183" t="s">
        <v>34</v>
      </c>
      <c r="B2" s="67" t="s">
        <v>16</v>
      </c>
      <c r="C2" s="184" t="s">
        <v>17</v>
      </c>
      <c r="D2" s="61" t="s">
        <v>18</v>
      </c>
      <c r="E2" s="63" t="s">
        <v>17</v>
      </c>
      <c r="F2" s="64" t="s">
        <v>35</v>
      </c>
      <c r="G2" s="65" t="s">
        <v>20</v>
      </c>
      <c r="H2" s="95" t="s">
        <v>17</v>
      </c>
      <c r="I2" s="95" t="s">
        <v>36</v>
      </c>
      <c r="J2" s="96" t="s">
        <v>37</v>
      </c>
      <c r="K2" s="232" t="s">
        <v>25</v>
      </c>
      <c r="L2" s="233"/>
    </row>
    <row r="3" spans="1:12" ht="52.5" customHeight="1" x14ac:dyDescent="0.25">
      <c r="A3" s="185" t="s">
        <v>43</v>
      </c>
      <c r="B3" s="186"/>
      <c r="C3" s="113"/>
      <c r="D3" s="114"/>
      <c r="E3" s="115"/>
      <c r="F3" s="115"/>
      <c r="G3" s="115"/>
      <c r="H3" s="115"/>
      <c r="I3" s="115"/>
      <c r="J3" s="115"/>
      <c r="K3" s="115"/>
      <c r="L3" s="112"/>
    </row>
    <row r="4" spans="1:12" ht="52.5" customHeight="1" x14ac:dyDescent="0.25">
      <c r="A4" s="116" t="s">
        <v>44</v>
      </c>
      <c r="B4" s="139">
        <v>18461</v>
      </c>
      <c r="C4" s="179"/>
      <c r="D4" s="141">
        <f>B4*C4</f>
        <v>0</v>
      </c>
      <c r="E4" s="179"/>
      <c r="F4" s="140">
        <v>820</v>
      </c>
      <c r="G4" s="140">
        <f>F4*E4</f>
        <v>0</v>
      </c>
      <c r="H4" s="179"/>
      <c r="I4" s="140">
        <v>11064</v>
      </c>
      <c r="J4" s="140">
        <f>I4*H4</f>
        <v>0</v>
      </c>
      <c r="K4" s="140">
        <f>D4+G4+J4</f>
        <v>0</v>
      </c>
      <c r="L4" s="112"/>
    </row>
    <row r="5" spans="1:12" ht="52.5" customHeight="1" x14ac:dyDescent="0.25">
      <c r="A5" s="116" t="s">
        <v>45</v>
      </c>
      <c r="B5" s="140">
        <v>23000</v>
      </c>
      <c r="C5" s="179"/>
      <c r="D5" s="141">
        <f>B5*C5</f>
        <v>0</v>
      </c>
      <c r="E5" s="179"/>
      <c r="F5" s="140">
        <v>820</v>
      </c>
      <c r="G5" s="140">
        <f>F5*E5</f>
        <v>0</v>
      </c>
      <c r="H5" s="179"/>
      <c r="I5" s="140">
        <v>11064</v>
      </c>
      <c r="J5" s="140">
        <f>I5*H5</f>
        <v>0</v>
      </c>
      <c r="K5" s="140">
        <f>D5+G5+J5</f>
        <v>0</v>
      </c>
      <c r="L5" s="112"/>
    </row>
    <row r="6" spans="1:12" ht="52.5" customHeight="1" x14ac:dyDescent="0.25">
      <c r="A6" s="117" t="s">
        <v>46</v>
      </c>
      <c r="B6" s="140">
        <v>27855</v>
      </c>
      <c r="C6" s="179"/>
      <c r="D6" s="141">
        <f>B6*C6</f>
        <v>0</v>
      </c>
      <c r="E6" s="179"/>
      <c r="F6" s="140">
        <v>820</v>
      </c>
      <c r="G6" s="140">
        <f>F6*E6</f>
        <v>0</v>
      </c>
      <c r="H6" s="179"/>
      <c r="I6" s="140">
        <v>11064</v>
      </c>
      <c r="J6" s="140">
        <f>I6*H6</f>
        <v>0</v>
      </c>
      <c r="K6" s="142">
        <f>D6+G6+J6</f>
        <v>0</v>
      </c>
      <c r="L6" s="112"/>
    </row>
    <row r="7" spans="1:12" ht="52.5" customHeight="1" x14ac:dyDescent="0.25">
      <c r="A7" s="112"/>
      <c r="B7" s="118"/>
      <c r="C7" s="118"/>
      <c r="D7" s="118"/>
      <c r="E7" s="118"/>
      <c r="F7" s="118"/>
      <c r="G7" s="136"/>
      <c r="H7" s="118"/>
      <c r="I7" s="234" t="s">
        <v>41</v>
      </c>
      <c r="J7" s="235"/>
      <c r="K7" s="187">
        <f>K6+K5+K4</f>
        <v>0</v>
      </c>
      <c r="L7" s="112"/>
    </row>
    <row r="8" spans="1:12" ht="52.5" customHeight="1" x14ac:dyDescent="0.25">
      <c r="A8" s="121" t="s">
        <v>47</v>
      </c>
      <c r="B8" s="112"/>
      <c r="C8" s="112"/>
      <c r="D8" s="112"/>
      <c r="E8" s="112"/>
      <c r="F8" s="112"/>
      <c r="G8" s="112"/>
      <c r="H8" s="112"/>
      <c r="I8" s="119"/>
      <c r="J8" s="119"/>
      <c r="K8" s="120"/>
      <c r="L8" s="112"/>
    </row>
    <row r="9" spans="1:12" x14ac:dyDescent="0.25">
      <c r="A9" s="112"/>
      <c r="B9" s="112"/>
      <c r="C9" s="112"/>
      <c r="D9" s="112"/>
      <c r="E9" s="112"/>
      <c r="F9" s="112"/>
      <c r="G9" s="112"/>
      <c r="H9" s="112"/>
      <c r="I9" s="112"/>
      <c r="J9" s="112"/>
      <c r="K9" s="112"/>
      <c r="L9" s="112"/>
    </row>
    <row r="10" spans="1:12" x14ac:dyDescent="0.25">
      <c r="A10" s="188" t="s">
        <v>48</v>
      </c>
      <c r="B10" s="112"/>
      <c r="C10" s="112"/>
      <c r="D10" s="112"/>
      <c r="E10" s="112"/>
      <c r="F10" s="112"/>
      <c r="G10" s="112"/>
      <c r="H10" s="112"/>
      <c r="I10" s="112"/>
      <c r="J10" s="112"/>
      <c r="K10" s="112"/>
      <c r="L10" s="112"/>
    </row>
    <row r="11" spans="1:12" x14ac:dyDescent="0.25">
      <c r="A11" s="222"/>
      <c r="B11" s="223"/>
      <c r="C11" s="223"/>
      <c r="D11" s="223"/>
      <c r="E11" s="223"/>
      <c r="F11" s="223"/>
      <c r="G11" s="223"/>
      <c r="H11" s="223"/>
      <c r="I11" s="223"/>
      <c r="J11" s="223"/>
      <c r="K11" s="224"/>
      <c r="L11" s="112"/>
    </row>
    <row r="12" spans="1:12" x14ac:dyDescent="0.25">
      <c r="A12" s="225"/>
      <c r="B12" s="226"/>
      <c r="C12" s="226"/>
      <c r="D12" s="226"/>
      <c r="E12" s="226"/>
      <c r="F12" s="226"/>
      <c r="G12" s="226"/>
      <c r="H12" s="226"/>
      <c r="I12" s="226"/>
      <c r="J12" s="226"/>
      <c r="K12" s="227"/>
      <c r="L12" s="112"/>
    </row>
    <row r="13" spans="1:12" x14ac:dyDescent="0.25">
      <c r="A13" s="225"/>
      <c r="B13" s="226"/>
      <c r="C13" s="226"/>
      <c r="D13" s="226"/>
      <c r="E13" s="226"/>
      <c r="F13" s="226"/>
      <c r="G13" s="226"/>
      <c r="H13" s="226"/>
      <c r="I13" s="226"/>
      <c r="J13" s="226"/>
      <c r="K13" s="227"/>
      <c r="L13" s="112"/>
    </row>
    <row r="14" spans="1:12" x14ac:dyDescent="0.25">
      <c r="A14" s="228"/>
      <c r="B14" s="229"/>
      <c r="C14" s="229"/>
      <c r="D14" s="229"/>
      <c r="E14" s="229"/>
      <c r="F14" s="229"/>
      <c r="G14" s="229"/>
      <c r="H14" s="229"/>
      <c r="I14" s="229"/>
      <c r="J14" s="229"/>
      <c r="K14" s="230"/>
      <c r="L14" s="112"/>
    </row>
    <row r="15" spans="1:12" x14ac:dyDescent="0.25">
      <c r="A15" s="112"/>
      <c r="B15" s="112"/>
      <c r="C15" s="112"/>
      <c r="D15" s="112"/>
      <c r="E15" s="112"/>
      <c r="F15" s="119"/>
      <c r="G15" s="119"/>
      <c r="H15" s="112"/>
      <c r="I15" s="226"/>
      <c r="J15" s="226"/>
      <c r="K15" s="112"/>
      <c r="L15" s="112"/>
    </row>
    <row r="16" spans="1:12" x14ac:dyDescent="0.25">
      <c r="A16" s="112"/>
      <c r="B16" s="112"/>
      <c r="C16" s="112"/>
      <c r="D16" s="112"/>
      <c r="E16" s="112"/>
      <c r="F16" s="112"/>
      <c r="G16" s="112"/>
      <c r="H16" s="112"/>
      <c r="I16" s="112"/>
      <c r="J16" s="112"/>
      <c r="K16" s="112"/>
      <c r="L16" s="112"/>
    </row>
    <row r="17" spans="1:12" x14ac:dyDescent="0.25">
      <c r="A17" s="112"/>
      <c r="B17" s="231" t="s">
        <v>31</v>
      </c>
      <c r="C17" s="231"/>
      <c r="D17" s="112"/>
      <c r="E17" s="112"/>
      <c r="F17" s="122" t="s">
        <v>32</v>
      </c>
      <c r="G17" s="112"/>
      <c r="H17" s="112"/>
      <c r="I17" s="112"/>
      <c r="J17" s="112"/>
      <c r="K17" s="112"/>
      <c r="L17" s="112"/>
    </row>
    <row r="18" spans="1:12" x14ac:dyDescent="0.25">
      <c r="A18" s="112"/>
      <c r="B18" s="112"/>
      <c r="C18" s="112"/>
      <c r="D18" s="112"/>
      <c r="E18" s="112"/>
      <c r="F18" s="112"/>
      <c r="G18" s="112"/>
      <c r="H18" s="112"/>
      <c r="I18" s="112"/>
      <c r="J18" s="112"/>
      <c r="K18" s="112"/>
      <c r="L18" s="112"/>
    </row>
  </sheetData>
  <sheetProtection algorithmName="SHA-512" hashValue="nyoDUWyginGHTjDyuLZD/57fwSJunotvlxMfvdhhIqACHxKa4e/Vd+3aV0n8L+Dasj4f5S9h3+Of4y6XlAITVw==" saltValue="VrVLmo5HPn5nR/DlvSDfgw==" spinCount="100000" sheet="1" objects="1" scenarios="1"/>
  <mergeCells count="6">
    <mergeCell ref="A1:K1"/>
    <mergeCell ref="A11:K14"/>
    <mergeCell ref="B17:C17"/>
    <mergeCell ref="K2:L2"/>
    <mergeCell ref="I15:J15"/>
    <mergeCell ref="I7:J7"/>
  </mergeCells>
  <dataValidations count="1">
    <dataValidation type="decimal" allowBlank="1" showInputMessage="1" showErrorMessage="1" errorTitle="Ettari" error="Inserire la superficie in ettari, in numeri decimali (es. XX,XXXX)" sqref="C4:D5 D6" xr:uid="{ECBB3634-4F7D-4F0E-AA9D-C51D7683D3C8}">
      <formula1>0.0001</formula1>
      <formula2>50000</formula2>
    </dataValidation>
  </dataValidation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6755D-8D38-4F5A-9C48-C02B4ED7E976}">
  <sheetPr codeName="Foglio5"/>
  <dimension ref="A1:FJ21"/>
  <sheetViews>
    <sheetView zoomScale="120" zoomScaleNormal="120" workbookViewId="0">
      <selection activeCell="F4" sqref="F4"/>
    </sheetView>
  </sheetViews>
  <sheetFormatPr defaultRowHeight="15" x14ac:dyDescent="0.25"/>
  <cols>
    <col min="1" max="13" width="8.7109375" style="34" customWidth="1"/>
    <col min="14" max="14" width="14.140625" style="34" customWidth="1"/>
    <col min="15" max="15" width="0" hidden="1" customWidth="1"/>
  </cols>
  <sheetData>
    <row r="1" spans="1:166" ht="60" customHeight="1" x14ac:dyDescent="0.25">
      <c r="A1" s="236" t="s">
        <v>49</v>
      </c>
      <c r="B1" s="210"/>
      <c r="C1" s="210"/>
      <c r="D1" s="210"/>
      <c r="E1" s="210"/>
      <c r="F1" s="210"/>
      <c r="G1" s="210"/>
      <c r="H1" s="210"/>
      <c r="I1" s="210"/>
      <c r="J1" s="210"/>
      <c r="K1" s="210"/>
      <c r="L1" s="210"/>
      <c r="M1" s="210"/>
      <c r="N1" s="210"/>
    </row>
    <row r="2" spans="1:166" ht="69" customHeight="1" x14ac:dyDescent="0.25">
      <c r="A2" s="78" t="s">
        <v>34</v>
      </c>
      <c r="B2" s="23" t="s">
        <v>16</v>
      </c>
      <c r="C2" s="24" t="s">
        <v>17</v>
      </c>
      <c r="D2" s="25" t="s">
        <v>18</v>
      </c>
      <c r="E2" s="26" t="s">
        <v>17</v>
      </c>
      <c r="F2" s="27" t="s">
        <v>19</v>
      </c>
      <c r="G2" s="28" t="s">
        <v>20</v>
      </c>
      <c r="H2" s="29" t="s">
        <v>17</v>
      </c>
      <c r="I2" s="29" t="s">
        <v>50</v>
      </c>
      <c r="J2" s="30" t="s">
        <v>22</v>
      </c>
      <c r="K2" s="31" t="s">
        <v>17</v>
      </c>
      <c r="L2" s="31" t="s">
        <v>23</v>
      </c>
      <c r="M2" s="21" t="s">
        <v>24</v>
      </c>
      <c r="N2" s="212" t="s">
        <v>25</v>
      </c>
      <c r="O2" s="213"/>
    </row>
    <row r="3" spans="1:166" ht="60" customHeight="1" x14ac:dyDescent="0.25">
      <c r="A3" s="238" t="s">
        <v>51</v>
      </c>
      <c r="B3" s="45"/>
      <c r="C3" s="45"/>
      <c r="D3" s="46"/>
      <c r="E3" s="5"/>
      <c r="F3" s="5"/>
      <c r="G3" s="5"/>
      <c r="H3" s="5"/>
      <c r="I3" s="5"/>
      <c r="J3" s="5"/>
      <c r="K3" s="5"/>
      <c r="L3" s="5"/>
      <c r="M3" s="5"/>
      <c r="N3" s="5"/>
    </row>
    <row r="4" spans="1:166" ht="60" customHeight="1" x14ac:dyDescent="0.25">
      <c r="A4" s="239"/>
      <c r="B4" s="143">
        <v>22160</v>
      </c>
      <c r="C4" s="180"/>
      <c r="D4" s="138">
        <f>B4*C4</f>
        <v>0</v>
      </c>
      <c r="E4" s="180"/>
      <c r="F4" s="126">
        <v>820</v>
      </c>
      <c r="G4" s="126">
        <f>F4*E4</f>
        <v>0</v>
      </c>
      <c r="H4" s="180"/>
      <c r="I4" s="126">
        <v>12997</v>
      </c>
      <c r="J4" s="126">
        <f>I4*H4</f>
        <v>0</v>
      </c>
      <c r="K4" s="180"/>
      <c r="L4" s="126">
        <v>15687</v>
      </c>
      <c r="M4" s="126">
        <f>L4*K4</f>
        <v>0</v>
      </c>
      <c r="N4" s="126">
        <f>D4+G4+J4+M4</f>
        <v>0</v>
      </c>
    </row>
    <row r="5" spans="1:166" ht="60" customHeight="1" x14ac:dyDescent="0.25">
      <c r="B5" s="57"/>
      <c r="C5" s="57"/>
      <c r="D5" s="57"/>
      <c r="E5" s="57"/>
      <c r="F5" s="57"/>
      <c r="G5" s="57"/>
      <c r="H5" s="57"/>
      <c r="I5" s="240" t="s">
        <v>41</v>
      </c>
      <c r="J5" s="241"/>
      <c r="K5" s="241"/>
      <c r="L5" s="241"/>
      <c r="M5" s="242"/>
      <c r="N5" s="127">
        <f>N4</f>
        <v>0</v>
      </c>
    </row>
    <row r="6" spans="1:166" ht="60" customHeight="1" x14ac:dyDescent="0.25">
      <c r="B6" s="37"/>
      <c r="C6" s="37"/>
      <c r="D6" s="37"/>
      <c r="E6" s="37"/>
      <c r="F6" s="37"/>
      <c r="G6" s="37"/>
      <c r="H6" s="37"/>
      <c r="I6" s="42"/>
      <c r="J6" s="42"/>
      <c r="K6" s="42"/>
      <c r="L6" s="42"/>
      <c r="M6" s="42"/>
      <c r="N6" s="43"/>
    </row>
    <row r="7" spans="1:166" x14ac:dyDescent="0.25">
      <c r="A7" s="237" t="s">
        <v>52</v>
      </c>
      <c r="B7" s="237"/>
      <c r="C7" s="237"/>
      <c r="D7" s="237"/>
      <c r="E7" s="237"/>
      <c r="F7" s="237"/>
      <c r="G7" s="237"/>
      <c r="H7" s="237"/>
      <c r="I7" s="237"/>
      <c r="J7" s="237"/>
      <c r="K7" s="237"/>
      <c r="L7" s="237"/>
    </row>
    <row r="9" spans="1:166" x14ac:dyDescent="0.25">
      <c r="A9" s="217" t="s">
        <v>48</v>
      </c>
      <c r="B9" s="217"/>
    </row>
    <row r="10" spans="1:166" s="5" customFormat="1" ht="15" customHeight="1" x14ac:dyDescent="0.2">
      <c r="A10" s="243"/>
      <c r="B10" s="244"/>
      <c r="C10" s="244"/>
      <c r="D10" s="244"/>
      <c r="E10" s="244"/>
      <c r="F10" s="244"/>
      <c r="G10" s="244"/>
      <c r="H10" s="244"/>
      <c r="I10" s="244"/>
      <c r="J10" s="244"/>
      <c r="K10" s="244"/>
      <c r="L10" s="244"/>
      <c r="M10" s="244"/>
      <c r="N10" s="245"/>
      <c r="O10" s="34"/>
      <c r="P10" s="49"/>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1"/>
    </row>
    <row r="11" spans="1:166" s="5" customFormat="1" ht="11.25" customHeight="1" x14ac:dyDescent="0.2">
      <c r="A11" s="246"/>
      <c r="B11" s="247"/>
      <c r="C11" s="247"/>
      <c r="D11" s="247"/>
      <c r="E11" s="247"/>
      <c r="F11" s="247"/>
      <c r="G11" s="247"/>
      <c r="H11" s="247"/>
      <c r="I11" s="247"/>
      <c r="J11" s="247"/>
      <c r="K11" s="247"/>
      <c r="L11" s="247"/>
      <c r="M11" s="247"/>
      <c r="N11" s="248"/>
      <c r="O11" s="34"/>
      <c r="P11" s="52"/>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53"/>
    </row>
    <row r="12" spans="1:166" s="5" customFormat="1" ht="15" hidden="1" customHeight="1" x14ac:dyDescent="0.2">
      <c r="A12" s="144"/>
      <c r="B12" s="144"/>
      <c r="C12" s="144"/>
      <c r="D12" s="144"/>
      <c r="E12" s="144"/>
      <c r="F12" s="144"/>
      <c r="G12" s="144"/>
      <c r="H12" s="144"/>
      <c r="I12" s="144"/>
      <c r="J12" s="144"/>
      <c r="K12" s="144"/>
      <c r="L12" s="144"/>
      <c r="M12" s="144"/>
      <c r="N12" s="144"/>
      <c r="O12" s="34"/>
      <c r="P12" s="54"/>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6"/>
    </row>
    <row r="13" spans="1:166" ht="15" hidden="1" customHeight="1" x14ac:dyDescent="0.25">
      <c r="A13" s="145"/>
      <c r="B13" s="145"/>
      <c r="C13" s="145"/>
      <c r="D13" s="145"/>
      <c r="E13" s="145"/>
      <c r="F13" s="145"/>
      <c r="G13" s="145"/>
      <c r="H13" s="145"/>
      <c r="I13" s="145"/>
      <c r="J13" s="145"/>
      <c r="K13" s="145"/>
      <c r="L13" s="145"/>
      <c r="M13" s="145"/>
      <c r="N13" s="145"/>
    </row>
    <row r="14" spans="1:166" ht="17.25" customHeight="1" x14ac:dyDescent="0.25"/>
    <row r="16" spans="1:166" x14ac:dyDescent="0.25">
      <c r="C16" s="249" t="s">
        <v>31</v>
      </c>
      <c r="D16" s="249"/>
      <c r="J16" s="249" t="s">
        <v>32</v>
      </c>
      <c r="K16" s="249"/>
    </row>
    <row r="21" spans="3:11" x14ac:dyDescent="0.25">
      <c r="C21" s="202"/>
      <c r="D21" s="202"/>
      <c r="I21" s="202"/>
      <c r="J21" s="202"/>
      <c r="K21" s="202"/>
    </row>
  </sheetData>
  <sheetProtection algorithmName="SHA-512" hashValue="8nm3PVJ7Mhe8iC+P1OEi1CeNsVu33aQXZVHcY9rE3lh445zQqlH3yb53qrLHVdAt2WHjtyecqI63DDvBDJHaUg==" saltValue="xeIRDYs0LkG6ujJ1jU2kCg==" spinCount="100000" sheet="1" objects="1" scenarios="1"/>
  <mergeCells count="11">
    <mergeCell ref="C21:D21"/>
    <mergeCell ref="I21:K21"/>
    <mergeCell ref="A1:N1"/>
    <mergeCell ref="N2:O2"/>
    <mergeCell ref="A7:L7"/>
    <mergeCell ref="A3:A4"/>
    <mergeCell ref="I5:M5"/>
    <mergeCell ref="A9:B9"/>
    <mergeCell ref="A10:N11"/>
    <mergeCell ref="C16:D16"/>
    <mergeCell ref="J16:K16"/>
  </mergeCells>
  <dataValidations count="1">
    <dataValidation type="decimal" allowBlank="1" showInputMessage="1" showErrorMessage="1" errorTitle="Ettari" error="Inserire la superficie in ettari, in numeri decimali (es. XX,XXXX)" sqref="C4:D4" xr:uid="{5B1D2C6D-337E-4EC5-8BA6-BC64261428E5}">
      <formula1>0.0001</formula1>
      <formula2>50000</formula2>
    </dataValidation>
  </dataValidations>
  <pageMargins left="0.7" right="0.7" top="0.75" bottom="0.75" header="0.3" footer="0.3"/>
  <pageSetup paperSize="9"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59E15-4F6D-4416-BC50-D45F969297B3}">
  <sheetPr codeName="Foglio6">
    <pageSetUpPr fitToPage="1"/>
  </sheetPr>
  <dimension ref="A1:N15"/>
  <sheetViews>
    <sheetView workbookViewId="0">
      <selection activeCell="K6" sqref="K6"/>
    </sheetView>
  </sheetViews>
  <sheetFormatPr defaultRowHeight="15" x14ac:dyDescent="0.25"/>
  <cols>
    <col min="1" max="14" width="10.7109375" customWidth="1"/>
  </cols>
  <sheetData>
    <row r="1" spans="1:14" ht="37.5" customHeight="1" x14ac:dyDescent="0.25">
      <c r="A1" s="251" t="s">
        <v>53</v>
      </c>
      <c r="B1" s="251"/>
      <c r="C1" s="251"/>
      <c r="D1" s="251"/>
      <c r="E1" s="251"/>
      <c r="F1" s="251"/>
      <c r="G1" s="251"/>
      <c r="H1" s="251"/>
      <c r="I1" s="251"/>
      <c r="J1" s="251"/>
      <c r="K1" s="251"/>
      <c r="L1" s="251"/>
      <c r="M1" s="251"/>
      <c r="N1" s="251"/>
    </row>
    <row r="2" spans="1:14" ht="51.75" customHeight="1" x14ac:dyDescent="0.25">
      <c r="A2" s="77" t="s">
        <v>34</v>
      </c>
      <c r="B2" s="47" t="s">
        <v>16</v>
      </c>
      <c r="C2" s="48" t="s">
        <v>17</v>
      </c>
      <c r="D2" s="25" t="s">
        <v>18</v>
      </c>
      <c r="E2" s="26" t="s">
        <v>54</v>
      </c>
      <c r="F2" s="27" t="s">
        <v>19</v>
      </c>
      <c r="G2" s="28" t="s">
        <v>20</v>
      </c>
      <c r="H2" s="29" t="s">
        <v>17</v>
      </c>
      <c r="I2" s="29" t="s">
        <v>55</v>
      </c>
      <c r="J2" s="30" t="s">
        <v>22</v>
      </c>
      <c r="K2" s="31" t="s">
        <v>17</v>
      </c>
      <c r="L2" s="31" t="s">
        <v>56</v>
      </c>
      <c r="M2" s="21" t="s">
        <v>24</v>
      </c>
      <c r="N2" s="32" t="s">
        <v>25</v>
      </c>
    </row>
    <row r="3" spans="1:14" ht="37.5" customHeight="1" x14ac:dyDescent="0.25">
      <c r="A3" s="76" t="s">
        <v>57</v>
      </c>
      <c r="B3" s="73"/>
      <c r="C3" s="74"/>
      <c r="D3" s="74"/>
      <c r="E3" s="33"/>
      <c r="F3" s="33"/>
      <c r="G3" s="33"/>
      <c r="H3" s="33"/>
      <c r="I3" s="33"/>
      <c r="J3" s="33"/>
      <c r="K3" s="33"/>
      <c r="L3" s="33"/>
      <c r="M3" s="33"/>
      <c r="N3" s="33"/>
    </row>
    <row r="4" spans="1:14" ht="37.5" customHeight="1" x14ac:dyDescent="0.25">
      <c r="A4" s="36" t="s">
        <v>58</v>
      </c>
      <c r="B4" s="126">
        <v>4865</v>
      </c>
      <c r="C4" s="175"/>
      <c r="D4" s="138">
        <f>B4*C4</f>
        <v>0</v>
      </c>
      <c r="E4" s="175"/>
      <c r="F4" s="126">
        <v>820</v>
      </c>
      <c r="G4" s="126">
        <f>F4*E4</f>
        <v>0</v>
      </c>
      <c r="H4" s="175"/>
      <c r="I4" s="126">
        <v>12997</v>
      </c>
      <c r="J4" s="126">
        <f>I4*H4</f>
        <v>0</v>
      </c>
      <c r="K4" s="175"/>
      <c r="L4" s="126">
        <v>15687</v>
      </c>
      <c r="M4" s="126">
        <f>L4*K4</f>
        <v>0</v>
      </c>
      <c r="N4" s="126">
        <f>D4+G4+J4+M4</f>
        <v>0</v>
      </c>
    </row>
    <row r="5" spans="1:14" ht="37.5" customHeight="1" x14ac:dyDescent="0.25">
      <c r="A5" s="36" t="s">
        <v>59</v>
      </c>
      <c r="B5" s="126">
        <v>7502</v>
      </c>
      <c r="C5" s="175"/>
      <c r="D5" s="138">
        <f>B5*C5</f>
        <v>0</v>
      </c>
      <c r="E5" s="175"/>
      <c r="F5" s="126">
        <v>820</v>
      </c>
      <c r="G5" s="126">
        <f>F5*E5</f>
        <v>0</v>
      </c>
      <c r="H5" s="175"/>
      <c r="I5" s="126">
        <v>12997</v>
      </c>
      <c r="J5" s="126">
        <f>I5*H5</f>
        <v>0</v>
      </c>
      <c r="K5" s="175"/>
      <c r="L5" s="126">
        <v>15687</v>
      </c>
      <c r="M5" s="126">
        <f>L5*K5</f>
        <v>0</v>
      </c>
      <c r="N5" s="126">
        <f>D5+G5+J5+M5</f>
        <v>0</v>
      </c>
    </row>
    <row r="6" spans="1:14" ht="30" customHeight="1" x14ac:dyDescent="0.25">
      <c r="A6" s="72" t="s">
        <v>60</v>
      </c>
      <c r="B6" s="126">
        <v>8900</v>
      </c>
      <c r="C6" s="175"/>
      <c r="D6" s="138">
        <f>B6*C6</f>
        <v>0</v>
      </c>
      <c r="E6" s="175"/>
      <c r="F6" s="126">
        <v>820</v>
      </c>
      <c r="G6" s="126">
        <f>F6*E6</f>
        <v>0</v>
      </c>
      <c r="H6" s="175"/>
      <c r="I6" s="126">
        <v>12997</v>
      </c>
      <c r="J6" s="126">
        <f>I6*H6</f>
        <v>0</v>
      </c>
      <c r="K6" s="175"/>
      <c r="L6" s="126">
        <v>15687</v>
      </c>
      <c r="M6" s="126">
        <f>L6*K6</f>
        <v>0</v>
      </c>
      <c r="N6" s="126">
        <f>D6+G6+J6+M6</f>
        <v>0</v>
      </c>
    </row>
    <row r="7" spans="1:14" ht="30" customHeight="1" x14ac:dyDescent="0.25">
      <c r="A7" s="70"/>
      <c r="B7" s="70"/>
      <c r="C7" s="70"/>
      <c r="D7" s="70"/>
      <c r="E7" s="70"/>
      <c r="F7" s="70"/>
      <c r="G7" s="70"/>
      <c r="H7" s="70"/>
      <c r="I7" s="70"/>
      <c r="J7" s="70"/>
      <c r="K7" s="70"/>
      <c r="L7" s="252" t="s">
        <v>29</v>
      </c>
      <c r="M7" s="252"/>
      <c r="N7" s="146">
        <f>SUM(N4:N6)</f>
        <v>0</v>
      </c>
    </row>
    <row r="9" spans="1:14" ht="27.75" customHeight="1" x14ac:dyDescent="0.25">
      <c r="A9" s="251" t="s">
        <v>30</v>
      </c>
      <c r="B9" s="251"/>
      <c r="C9" s="251"/>
    </row>
    <row r="10" spans="1:14" x14ac:dyDescent="0.25">
      <c r="A10" s="253"/>
      <c r="B10" s="253"/>
      <c r="C10" s="253"/>
      <c r="D10" s="209"/>
      <c r="E10" s="209"/>
      <c r="F10" s="209"/>
      <c r="G10" s="209"/>
      <c r="H10" s="209"/>
      <c r="I10" s="209"/>
      <c r="J10" s="209"/>
      <c r="K10" s="209"/>
      <c r="L10" s="209"/>
      <c r="M10" s="209"/>
      <c r="N10" s="209"/>
    </row>
    <row r="11" spans="1:14" x14ac:dyDescent="0.25">
      <c r="A11" s="209"/>
      <c r="B11" s="209"/>
      <c r="C11" s="209"/>
      <c r="D11" s="209"/>
      <c r="E11" s="209"/>
      <c r="F11" s="209"/>
      <c r="G11" s="209"/>
      <c r="H11" s="209"/>
      <c r="I11" s="209"/>
      <c r="J11" s="209"/>
      <c r="K11" s="209"/>
      <c r="L11" s="209"/>
      <c r="M11" s="209"/>
      <c r="N11" s="209"/>
    </row>
    <row r="12" spans="1:14" x14ac:dyDescent="0.25">
      <c r="A12" s="209"/>
      <c r="B12" s="209"/>
      <c r="C12" s="209"/>
      <c r="D12" s="209"/>
      <c r="E12" s="209"/>
      <c r="F12" s="209"/>
      <c r="G12" s="209"/>
      <c r="H12" s="209"/>
      <c r="I12" s="209"/>
      <c r="J12" s="209"/>
      <c r="K12" s="209"/>
      <c r="L12" s="209"/>
      <c r="M12" s="209"/>
      <c r="N12" s="209"/>
    </row>
    <row r="15" spans="1:14" x14ac:dyDescent="0.25">
      <c r="C15" s="250" t="s">
        <v>31</v>
      </c>
      <c r="D15" s="250"/>
      <c r="J15" s="209" t="s">
        <v>61</v>
      </c>
      <c r="K15" s="209"/>
      <c r="L15" s="209"/>
    </row>
  </sheetData>
  <sheetProtection algorithmName="SHA-512" hashValue="VzSb4ij0sRLJ0w0SWQX0vB6AEG9F2+PwP+Hn/2K8jzaEQ5i9b0u1O4b920usZJWkDSvVJuAb8MOk+hs7PiQgdw==" saltValue="MTcMwZfqVvqt8mY0agpv1w==" spinCount="100000" sheet="1" objects="1" scenarios="1"/>
  <mergeCells count="6">
    <mergeCell ref="C15:D15"/>
    <mergeCell ref="J15:L15"/>
    <mergeCell ref="A1:N1"/>
    <mergeCell ref="L7:M7"/>
    <mergeCell ref="A10:N12"/>
    <mergeCell ref="A9:C9"/>
  </mergeCells>
  <dataValidations count="1">
    <dataValidation type="decimal" allowBlank="1" showInputMessage="1" showErrorMessage="1" errorTitle="Ettari" error="Inserire la superficie in ettari, in numeri decimali (es. XX,XXXX)" sqref="C4:D5 D6" xr:uid="{D245F1F6-3C6F-4545-AEDE-665F0A020B02}">
      <formula1>0.0001</formula1>
      <formula2>50000</formula2>
    </dataValidation>
  </dataValidations>
  <pageMargins left="0.7" right="0.7" top="0.75" bottom="0.75" header="0.3" footer="0.3"/>
  <pageSetup paperSize="9" scale="8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7FB90-B748-4AD8-9AA7-5E5598F53204}">
  <sheetPr codeName="Foglio7">
    <pageSetUpPr fitToPage="1"/>
  </sheetPr>
  <dimension ref="A1:M18"/>
  <sheetViews>
    <sheetView workbookViewId="0">
      <selection activeCell="A9" sqref="A9:L9"/>
    </sheetView>
  </sheetViews>
  <sheetFormatPr defaultRowHeight="15" x14ac:dyDescent="0.25"/>
  <cols>
    <col min="1" max="1" width="51" bestFit="1" customWidth="1"/>
    <col min="2" max="2" width="20.5703125" customWidth="1"/>
    <col min="3" max="4" width="15" customWidth="1"/>
    <col min="5" max="5" width="0" hidden="1" customWidth="1"/>
    <col min="6" max="11" width="15" customWidth="1"/>
    <col min="12" max="12" width="21.7109375" customWidth="1"/>
    <col min="13" max="13" width="0" hidden="1" customWidth="1"/>
  </cols>
  <sheetData>
    <row r="1" spans="1:13" ht="60" customHeight="1" x14ac:dyDescent="0.25">
      <c r="A1" s="254" t="s">
        <v>62</v>
      </c>
      <c r="B1" s="251"/>
      <c r="C1" s="251"/>
      <c r="D1" s="251"/>
      <c r="E1" s="251"/>
      <c r="F1" s="251"/>
      <c r="G1" s="251"/>
      <c r="H1" s="251"/>
      <c r="I1" s="251"/>
      <c r="J1" s="251"/>
      <c r="K1" s="251"/>
      <c r="L1" s="251"/>
    </row>
    <row r="2" spans="1:13" ht="60" customHeight="1" x14ac:dyDescent="0.25">
      <c r="A2" s="149" t="s">
        <v>34</v>
      </c>
      <c r="B2" s="85" t="s">
        <v>16</v>
      </c>
      <c r="C2" s="86" t="s">
        <v>17</v>
      </c>
      <c r="D2" s="87" t="s">
        <v>18</v>
      </c>
      <c r="E2" s="88" t="s">
        <v>54</v>
      </c>
      <c r="F2" s="89" t="s">
        <v>17</v>
      </c>
      <c r="G2" s="90" t="s">
        <v>19</v>
      </c>
      <c r="H2" s="91" t="s">
        <v>20</v>
      </c>
      <c r="I2" s="92" t="s">
        <v>17</v>
      </c>
      <c r="J2" s="92" t="s">
        <v>36</v>
      </c>
      <c r="K2" s="93" t="s">
        <v>37</v>
      </c>
      <c r="L2" s="255" t="s">
        <v>25</v>
      </c>
      <c r="M2" s="256"/>
    </row>
    <row r="3" spans="1:13" ht="60" customHeight="1" x14ac:dyDescent="0.25">
      <c r="A3" s="148" t="s">
        <v>63</v>
      </c>
      <c r="B3" s="147"/>
      <c r="C3" s="66"/>
      <c r="D3" s="10"/>
      <c r="E3" s="13"/>
      <c r="F3" s="1"/>
      <c r="G3" s="1"/>
      <c r="H3" s="1"/>
      <c r="I3" s="1"/>
      <c r="J3" s="1"/>
      <c r="K3" s="1"/>
      <c r="L3" s="1"/>
    </row>
    <row r="4" spans="1:13" ht="60" customHeight="1" x14ac:dyDescent="0.25">
      <c r="A4" s="58" t="s">
        <v>64</v>
      </c>
      <c r="B4" s="150">
        <v>14973</v>
      </c>
      <c r="C4" s="181"/>
      <c r="D4" s="132">
        <f>B4*C4</f>
        <v>0</v>
      </c>
      <c r="E4" s="59"/>
      <c r="F4" s="181"/>
      <c r="G4" s="12">
        <v>820</v>
      </c>
      <c r="H4" s="12">
        <f>F4*G4</f>
        <v>0</v>
      </c>
      <c r="I4" s="181"/>
      <c r="J4" s="12">
        <v>11064</v>
      </c>
      <c r="K4" s="12">
        <f>J4*I4</f>
        <v>0</v>
      </c>
      <c r="L4" s="12">
        <f>D4+H4+K4</f>
        <v>0</v>
      </c>
    </row>
    <row r="5" spans="1:13" ht="60" customHeight="1" x14ac:dyDescent="0.25">
      <c r="A5" s="58" t="s">
        <v>65</v>
      </c>
      <c r="B5" s="12">
        <v>24839</v>
      </c>
      <c r="C5" s="181"/>
      <c r="D5" s="132">
        <f>B5*C5</f>
        <v>0</v>
      </c>
      <c r="E5" s="59"/>
      <c r="F5" s="181"/>
      <c r="G5" s="12">
        <v>820</v>
      </c>
      <c r="H5" s="12">
        <f>G5*F5</f>
        <v>0</v>
      </c>
      <c r="I5" s="181"/>
      <c r="J5" s="12">
        <v>11064</v>
      </c>
      <c r="K5" s="12">
        <f>J5*I5</f>
        <v>0</v>
      </c>
      <c r="L5" s="12">
        <f>D5+H5+K5</f>
        <v>0</v>
      </c>
    </row>
    <row r="6" spans="1:13" ht="60" customHeight="1" x14ac:dyDescent="0.25">
      <c r="A6" s="11" t="s">
        <v>66</v>
      </c>
      <c r="B6" s="12">
        <v>27655</v>
      </c>
      <c r="C6" s="181"/>
      <c r="D6" s="132">
        <f>B6*C6</f>
        <v>0</v>
      </c>
      <c r="E6" s="11"/>
      <c r="F6" s="181"/>
      <c r="G6" s="12">
        <v>820</v>
      </c>
      <c r="H6" s="12">
        <f>G6*F6</f>
        <v>0</v>
      </c>
      <c r="I6" s="181"/>
      <c r="J6" s="12">
        <v>11064</v>
      </c>
      <c r="K6" s="12">
        <f>J6*I6</f>
        <v>0</v>
      </c>
      <c r="L6" s="12">
        <f>D6+H6+K6</f>
        <v>0</v>
      </c>
    </row>
    <row r="7" spans="1:13" ht="40.5" customHeight="1" x14ac:dyDescent="0.25">
      <c r="A7" s="81"/>
      <c r="B7" s="70"/>
      <c r="C7" s="70"/>
      <c r="D7" s="70"/>
      <c r="E7" s="70"/>
      <c r="F7" s="70"/>
      <c r="G7" s="70"/>
      <c r="H7" s="70"/>
      <c r="I7" s="70"/>
      <c r="J7" s="257" t="s">
        <v>41</v>
      </c>
      <c r="K7" s="257"/>
      <c r="L7" s="84">
        <f>L6+L5+L4</f>
        <v>0</v>
      </c>
    </row>
    <row r="9" spans="1:13" x14ac:dyDescent="0.25">
      <c r="A9" s="258" t="s">
        <v>67</v>
      </c>
      <c r="B9" s="258"/>
      <c r="C9" s="258"/>
      <c r="D9" s="258"/>
      <c r="E9" s="258"/>
      <c r="F9" s="258"/>
      <c r="G9" s="258"/>
      <c r="H9" s="258"/>
      <c r="I9" s="258"/>
      <c r="J9" s="258"/>
      <c r="K9" s="258"/>
      <c r="L9" s="258"/>
    </row>
    <row r="10" spans="1:13" x14ac:dyDescent="0.25">
      <c r="A10" s="137"/>
      <c r="B10" s="6"/>
      <c r="C10" s="6"/>
      <c r="D10" s="6"/>
      <c r="E10" s="6"/>
      <c r="F10" s="6"/>
      <c r="G10" s="6"/>
      <c r="H10" s="6"/>
      <c r="I10" s="6"/>
      <c r="J10" s="6"/>
      <c r="K10" s="6"/>
      <c r="L10" s="6"/>
    </row>
    <row r="12" spans="1:13" ht="40.5" customHeight="1" x14ac:dyDescent="0.25">
      <c r="A12" s="101" t="s">
        <v>48</v>
      </c>
    </row>
    <row r="13" spans="1:13" x14ac:dyDescent="0.25">
      <c r="A13" s="249"/>
      <c r="B13" s="249"/>
      <c r="C13" s="249"/>
      <c r="D13" s="249"/>
      <c r="E13" s="249"/>
      <c r="F13" s="249"/>
      <c r="G13" s="249"/>
      <c r="H13" s="249"/>
      <c r="I13" s="249"/>
      <c r="J13" s="249"/>
      <c r="K13" s="249"/>
      <c r="L13" s="249"/>
    </row>
    <row r="14" spans="1:13" x14ac:dyDescent="0.25">
      <c r="A14" s="249"/>
      <c r="B14" s="249"/>
      <c r="C14" s="249"/>
      <c r="D14" s="249"/>
      <c r="E14" s="249"/>
      <c r="F14" s="249"/>
      <c r="G14" s="249"/>
      <c r="H14" s="249"/>
      <c r="I14" s="249"/>
      <c r="J14" s="249"/>
      <c r="K14" s="249"/>
      <c r="L14" s="249"/>
    </row>
    <row r="15" spans="1:13" x14ac:dyDescent="0.25">
      <c r="A15" s="249"/>
      <c r="B15" s="249"/>
      <c r="C15" s="249"/>
      <c r="D15" s="249"/>
      <c r="E15" s="249"/>
      <c r="F15" s="249"/>
      <c r="G15" s="249"/>
      <c r="H15" s="249"/>
      <c r="I15" s="249"/>
      <c r="J15" s="249"/>
      <c r="K15" s="249"/>
      <c r="L15" s="249"/>
    </row>
    <row r="16" spans="1:13" x14ac:dyDescent="0.25">
      <c r="A16" s="249"/>
      <c r="B16" s="249"/>
      <c r="C16" s="249"/>
      <c r="D16" s="249"/>
      <c r="E16" s="249"/>
      <c r="F16" s="249"/>
      <c r="G16" s="249"/>
      <c r="H16" s="249"/>
      <c r="I16" s="249"/>
      <c r="J16" s="249"/>
      <c r="K16" s="249"/>
      <c r="L16" s="249"/>
    </row>
    <row r="17" spans="2:11" x14ac:dyDescent="0.25">
      <c r="G17" s="2"/>
      <c r="H17" s="2"/>
      <c r="J17" s="202"/>
      <c r="K17" s="202"/>
    </row>
    <row r="18" spans="2:11" x14ac:dyDescent="0.25">
      <c r="B18" s="209" t="s">
        <v>31</v>
      </c>
      <c r="C18" s="209"/>
      <c r="I18" s="209" t="s">
        <v>32</v>
      </c>
      <c r="J18" s="209"/>
      <c r="K18" s="209"/>
    </row>
  </sheetData>
  <sheetProtection algorithmName="SHA-512" hashValue="4uwWqlZ0bhKp2vRdjOQg/v+BxBst4yjKgAgt5wkUK/BHqYr279A3IiR3wNImjIset5mU7Fqm/sDbVp/WF+SYWw==" saltValue="SYy1NX6yrb4MbWQuX/GGvw==" spinCount="100000" sheet="1" objects="1" scenarios="1"/>
  <mergeCells count="8">
    <mergeCell ref="B18:C18"/>
    <mergeCell ref="I18:K18"/>
    <mergeCell ref="A1:L1"/>
    <mergeCell ref="L2:M2"/>
    <mergeCell ref="J7:K7"/>
    <mergeCell ref="J17:K17"/>
    <mergeCell ref="A9:L9"/>
    <mergeCell ref="A13:L16"/>
  </mergeCells>
  <dataValidations count="1">
    <dataValidation type="decimal" allowBlank="1" showInputMessage="1" showErrorMessage="1" errorTitle="Ettari" error="Inserire la superficie in ettari, in numeri decimali (es. XX,XXXX)" sqref="C4:E5 D6" xr:uid="{713C49E2-B474-4B6E-BD4F-9791389C4427}">
      <formula1>0.0001</formula1>
      <formula2>50000</formula2>
    </dataValidation>
  </dataValidations>
  <pageMargins left="0.7" right="0.7" top="0.75" bottom="0.75" header="0.3" footer="0.3"/>
  <pageSetup paperSize="9" scale="6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148FB-8379-49E7-9966-86546304F683}">
  <sheetPr codeName="Foglio8">
    <pageSetUpPr fitToPage="1"/>
  </sheetPr>
  <dimension ref="A1:P16"/>
  <sheetViews>
    <sheetView workbookViewId="0">
      <selection activeCell="A6" sqref="A6:L6"/>
    </sheetView>
  </sheetViews>
  <sheetFormatPr defaultRowHeight="15" x14ac:dyDescent="0.25"/>
  <cols>
    <col min="1" max="1" width="51" bestFit="1" customWidth="1"/>
    <col min="2" max="2" width="20.5703125" customWidth="1"/>
    <col min="3" max="4" width="15" customWidth="1"/>
    <col min="5" max="5" width="0" hidden="1" customWidth="1"/>
    <col min="6" max="13" width="15" customWidth="1"/>
    <col min="14" max="14" width="17.85546875" customWidth="1"/>
    <col min="15" max="15" width="21.7109375" customWidth="1"/>
    <col min="16" max="16" width="0" hidden="1" customWidth="1"/>
  </cols>
  <sheetData>
    <row r="1" spans="1:16" ht="60" customHeight="1" x14ac:dyDescent="0.25">
      <c r="A1" s="254" t="s">
        <v>68</v>
      </c>
      <c r="B1" s="251"/>
      <c r="C1" s="251"/>
      <c r="D1" s="251"/>
      <c r="E1" s="251"/>
      <c r="F1" s="251"/>
      <c r="G1" s="251"/>
      <c r="H1" s="251"/>
      <c r="I1" s="251"/>
      <c r="J1" s="251"/>
      <c r="K1" s="251"/>
      <c r="L1" s="251"/>
      <c r="M1" s="251"/>
      <c r="N1" s="251"/>
      <c r="O1" s="251"/>
    </row>
    <row r="2" spans="1:16" ht="60" customHeight="1" x14ac:dyDescent="0.25">
      <c r="A2" s="69" t="s">
        <v>34</v>
      </c>
      <c r="B2" s="67" t="s">
        <v>16</v>
      </c>
      <c r="C2" s="94" t="s">
        <v>17</v>
      </c>
      <c r="D2" s="61" t="s">
        <v>18</v>
      </c>
      <c r="E2" s="62" t="s">
        <v>54</v>
      </c>
      <c r="F2" s="63" t="s">
        <v>17</v>
      </c>
      <c r="G2" s="64" t="s">
        <v>19</v>
      </c>
      <c r="H2" s="65" t="s">
        <v>20</v>
      </c>
      <c r="I2" s="95" t="s">
        <v>17</v>
      </c>
      <c r="J2" s="95" t="s">
        <v>55</v>
      </c>
      <c r="K2" s="96" t="s">
        <v>22</v>
      </c>
      <c r="L2" s="97" t="s">
        <v>17</v>
      </c>
      <c r="M2" s="97" t="s">
        <v>23</v>
      </c>
      <c r="N2" s="98" t="s">
        <v>24</v>
      </c>
      <c r="O2" s="232" t="s">
        <v>25</v>
      </c>
      <c r="P2" s="233"/>
    </row>
    <row r="3" spans="1:16" ht="60" customHeight="1" x14ac:dyDescent="0.25">
      <c r="A3" s="260" t="s">
        <v>69</v>
      </c>
      <c r="B3" s="82"/>
      <c r="C3" s="66"/>
      <c r="D3" s="10"/>
      <c r="E3" s="13"/>
      <c r="F3" s="1"/>
      <c r="G3" s="1"/>
      <c r="H3" s="1"/>
      <c r="I3" s="1"/>
      <c r="J3" s="1"/>
      <c r="K3" s="1"/>
      <c r="L3" s="1"/>
      <c r="M3" s="1"/>
      <c r="N3" s="1"/>
      <c r="O3" s="1"/>
    </row>
    <row r="4" spans="1:16" ht="60" customHeight="1" x14ac:dyDescent="0.25">
      <c r="A4" s="261"/>
      <c r="B4" s="150">
        <v>23998</v>
      </c>
      <c r="C4" s="181"/>
      <c r="D4" s="132">
        <f>B4*C4</f>
        <v>0</v>
      </c>
      <c r="E4" s="59"/>
      <c r="F4" s="181"/>
      <c r="G4" s="12">
        <v>820</v>
      </c>
      <c r="H4" s="12">
        <f>G4*F4</f>
        <v>0</v>
      </c>
      <c r="I4" s="181"/>
      <c r="J4" s="12">
        <v>12997</v>
      </c>
      <c r="K4" s="12">
        <f>J4*I4</f>
        <v>0</v>
      </c>
      <c r="L4" s="181"/>
      <c r="M4" s="12">
        <v>15687</v>
      </c>
      <c r="N4" s="12">
        <f>M4*L4</f>
        <v>0</v>
      </c>
      <c r="O4" s="12">
        <f>D4+H4+K4+N4</f>
        <v>0</v>
      </c>
    </row>
    <row r="5" spans="1:16" ht="60" customHeight="1" x14ac:dyDescent="0.25">
      <c r="M5" s="259" t="s">
        <v>29</v>
      </c>
      <c r="N5" s="259"/>
      <c r="O5" s="84">
        <f>O4</f>
        <v>0</v>
      </c>
    </row>
    <row r="6" spans="1:16" x14ac:dyDescent="0.25">
      <c r="A6" s="237" t="s">
        <v>70</v>
      </c>
      <c r="B6" s="237"/>
      <c r="C6" s="237"/>
      <c r="D6" s="237"/>
      <c r="E6" s="237"/>
      <c r="F6" s="237"/>
      <c r="G6" s="237"/>
      <c r="H6" s="237"/>
      <c r="I6" s="237"/>
      <c r="J6" s="237"/>
      <c r="K6" s="237"/>
      <c r="L6" s="237"/>
    </row>
    <row r="7" spans="1:16" ht="17.25" x14ac:dyDescent="0.25">
      <c r="A7" s="18"/>
      <c r="B7" s="18"/>
      <c r="C7" s="18"/>
      <c r="D7" s="18"/>
      <c r="E7" s="18"/>
      <c r="F7" s="18"/>
      <c r="G7" s="18"/>
      <c r="H7" s="18"/>
      <c r="I7" s="18"/>
      <c r="J7" s="18"/>
      <c r="K7" s="18"/>
      <c r="L7" s="18"/>
    </row>
    <row r="9" spans="1:16" ht="25.5" customHeight="1" x14ac:dyDescent="0.25">
      <c r="A9" s="100" t="s">
        <v>48</v>
      </c>
    </row>
    <row r="10" spans="1:16" x14ac:dyDescent="0.25">
      <c r="A10" s="209"/>
      <c r="B10" s="209"/>
      <c r="C10" s="209"/>
      <c r="D10" s="209"/>
      <c r="E10" s="209"/>
      <c r="F10" s="209"/>
      <c r="G10" s="209"/>
      <c r="H10" s="209"/>
      <c r="I10" s="209"/>
      <c r="J10" s="209"/>
      <c r="K10" s="209"/>
      <c r="L10" s="209"/>
      <c r="M10" s="209"/>
      <c r="N10" s="209"/>
      <c r="O10" s="209"/>
    </row>
    <row r="11" spans="1:16" x14ac:dyDescent="0.25">
      <c r="A11" s="209"/>
      <c r="B11" s="209"/>
      <c r="C11" s="209"/>
      <c r="D11" s="209"/>
      <c r="E11" s="209"/>
      <c r="F11" s="209"/>
      <c r="G11" s="209"/>
      <c r="H11" s="209"/>
      <c r="I11" s="209"/>
      <c r="J11" s="209"/>
      <c r="K11" s="209"/>
      <c r="L11" s="209"/>
      <c r="M11" s="209"/>
      <c r="N11" s="209"/>
      <c r="O11" s="209"/>
    </row>
    <row r="12" spans="1:16" x14ac:dyDescent="0.25">
      <c r="A12" s="209"/>
      <c r="B12" s="209"/>
      <c r="C12" s="209"/>
      <c r="D12" s="209"/>
      <c r="E12" s="209"/>
      <c r="F12" s="209"/>
      <c r="G12" s="209"/>
      <c r="H12" s="209"/>
      <c r="I12" s="209"/>
      <c r="J12" s="209"/>
      <c r="K12" s="209"/>
      <c r="L12" s="209"/>
      <c r="M12" s="209"/>
      <c r="N12" s="209"/>
      <c r="O12" s="209"/>
    </row>
    <row r="13" spans="1:16" x14ac:dyDescent="0.25">
      <c r="A13" s="209"/>
      <c r="B13" s="209"/>
      <c r="C13" s="209"/>
      <c r="D13" s="209"/>
      <c r="E13" s="209"/>
      <c r="F13" s="209"/>
      <c r="G13" s="209"/>
      <c r="H13" s="209"/>
      <c r="I13" s="209"/>
      <c r="J13" s="209"/>
      <c r="K13" s="209"/>
      <c r="L13" s="209"/>
      <c r="M13" s="209"/>
      <c r="N13" s="209"/>
      <c r="O13" s="209"/>
    </row>
    <row r="14" spans="1:16" x14ac:dyDescent="0.25">
      <c r="G14" s="2"/>
      <c r="H14" s="2"/>
      <c r="J14" s="202"/>
      <c r="K14" s="202"/>
      <c r="L14" s="202"/>
    </row>
    <row r="16" spans="1:16" x14ac:dyDescent="0.25">
      <c r="B16" s="209" t="s">
        <v>31</v>
      </c>
      <c r="C16" s="209"/>
      <c r="J16" s="209" t="s">
        <v>32</v>
      </c>
      <c r="K16" s="209"/>
      <c r="L16" s="209"/>
    </row>
  </sheetData>
  <sheetProtection algorithmName="SHA-512" hashValue="ImVHDvUBR3d4pDy6h8cap2M3TOUOp0Zjav5Mb9k5nDhfRzwEUqw/wMDnR493ijGOb4VcreBaihE6BGgO80V1WA==" saltValue="ESmiMGn5VMZUZQHwSKxZuA==" spinCount="100000" sheet="1" objects="1" scenarios="1"/>
  <mergeCells count="9">
    <mergeCell ref="B16:C16"/>
    <mergeCell ref="J16:L16"/>
    <mergeCell ref="A10:O13"/>
    <mergeCell ref="A1:O1"/>
    <mergeCell ref="O2:P2"/>
    <mergeCell ref="M5:N5"/>
    <mergeCell ref="J14:L14"/>
    <mergeCell ref="A6:L6"/>
    <mergeCell ref="A3:A4"/>
  </mergeCells>
  <dataValidations count="1">
    <dataValidation type="decimal" allowBlank="1" showInputMessage="1" showErrorMessage="1" errorTitle="Ettari" error="Inserire la superficie in ettari, in numeri decimali (es. XX,XXXX)" sqref="C4:E4" xr:uid="{DF6EB5FA-9AEF-46FB-BEF9-07B68125367E}">
      <formula1>0.0001</formula1>
      <formula2>50000</formula2>
    </dataValidation>
  </dataValidations>
  <pageMargins left="0.7" right="0.7" top="0.75" bottom="0.75" header="0.3" footer="0.3"/>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84538-B936-42A5-9284-D3D37D465B0A}">
  <sheetPr codeName="Foglio9">
    <pageSetUpPr fitToPage="1"/>
  </sheetPr>
  <dimension ref="A1:Q15"/>
  <sheetViews>
    <sheetView workbookViewId="0">
      <selection activeCell="A7" sqref="A7:L7"/>
    </sheetView>
  </sheetViews>
  <sheetFormatPr defaultRowHeight="15" x14ac:dyDescent="0.25"/>
  <cols>
    <col min="1" max="1" width="51" bestFit="1" customWidth="1"/>
    <col min="2" max="2" width="20.5703125" customWidth="1"/>
    <col min="3" max="4" width="15" customWidth="1"/>
    <col min="5" max="5" width="0" hidden="1" customWidth="1"/>
    <col min="6" max="13" width="15" customWidth="1"/>
    <col min="14" max="14" width="17.85546875" customWidth="1"/>
    <col min="15" max="15" width="21.7109375" customWidth="1"/>
    <col min="16" max="16" width="0" hidden="1" customWidth="1"/>
  </cols>
  <sheetData>
    <row r="1" spans="1:17" ht="69.95" customHeight="1" x14ac:dyDescent="0.25">
      <c r="A1" s="262" t="s">
        <v>71</v>
      </c>
      <c r="B1" s="262"/>
      <c r="C1" s="262"/>
      <c r="D1" s="262"/>
      <c r="E1" s="262"/>
      <c r="F1" s="262"/>
      <c r="G1" s="262"/>
      <c r="H1" s="262"/>
      <c r="I1" s="262"/>
      <c r="J1" s="262"/>
      <c r="K1" s="262"/>
      <c r="L1" s="262"/>
      <c r="M1" s="262"/>
      <c r="N1" s="262"/>
      <c r="O1" s="262"/>
      <c r="Q1" s="151"/>
    </row>
    <row r="2" spans="1:17" ht="69.95" customHeight="1" x14ac:dyDescent="0.25">
      <c r="A2" s="103" t="s">
        <v>34</v>
      </c>
      <c r="B2" s="67" t="s">
        <v>16</v>
      </c>
      <c r="C2" s="94" t="s">
        <v>17</v>
      </c>
      <c r="D2" s="61" t="s">
        <v>18</v>
      </c>
      <c r="E2" s="62" t="s">
        <v>54</v>
      </c>
      <c r="F2" s="63" t="s">
        <v>17</v>
      </c>
      <c r="G2" s="64" t="s">
        <v>19</v>
      </c>
      <c r="H2" s="65" t="s">
        <v>20</v>
      </c>
      <c r="I2" s="95" t="s">
        <v>17</v>
      </c>
      <c r="J2" s="95" t="s">
        <v>21</v>
      </c>
      <c r="K2" s="96" t="s">
        <v>22</v>
      </c>
      <c r="L2" s="97" t="s">
        <v>17</v>
      </c>
      <c r="M2" s="97" t="s">
        <v>23</v>
      </c>
      <c r="N2" s="98" t="s">
        <v>24</v>
      </c>
      <c r="O2" s="232" t="s">
        <v>25</v>
      </c>
      <c r="P2" s="233"/>
    </row>
    <row r="3" spans="1:17" ht="69.95" customHeight="1" x14ac:dyDescent="0.25">
      <c r="A3" s="263" t="s">
        <v>72</v>
      </c>
      <c r="B3" s="99"/>
      <c r="C3" s="10"/>
      <c r="D3" s="10"/>
      <c r="E3" s="13"/>
      <c r="F3" s="1"/>
      <c r="G3" s="1"/>
      <c r="H3" s="1"/>
      <c r="I3" s="1"/>
      <c r="J3" s="1"/>
      <c r="K3" s="1"/>
      <c r="L3" s="1"/>
      <c r="M3" s="1"/>
      <c r="N3" s="1"/>
      <c r="O3" s="1"/>
    </row>
    <row r="4" spans="1:17" ht="69.95" customHeight="1" x14ac:dyDescent="0.25">
      <c r="A4" s="264"/>
      <c r="B4" s="12">
        <v>7891</v>
      </c>
      <c r="C4" s="181"/>
      <c r="D4" s="132">
        <f>B4*C4</f>
        <v>0</v>
      </c>
      <c r="E4" s="59"/>
      <c r="F4" s="181"/>
      <c r="G4" s="12">
        <v>820</v>
      </c>
      <c r="H4" s="12">
        <f>G4*F4</f>
        <v>0</v>
      </c>
      <c r="I4" s="181"/>
      <c r="J4" s="12">
        <v>12997</v>
      </c>
      <c r="K4" s="12">
        <f>J4*I4</f>
        <v>0</v>
      </c>
      <c r="L4" s="181">
        <v>0</v>
      </c>
      <c r="M4" s="12">
        <v>15687</v>
      </c>
      <c r="N4" s="12">
        <f>M4*L4</f>
        <v>0</v>
      </c>
      <c r="O4" s="12">
        <f>D4+H4+K4+N4</f>
        <v>0</v>
      </c>
    </row>
    <row r="5" spans="1:17" ht="69.95" customHeight="1" x14ac:dyDescent="0.25">
      <c r="B5" s="70"/>
      <c r="C5" s="70"/>
      <c r="D5" s="70"/>
      <c r="E5" s="70"/>
      <c r="F5" s="70"/>
      <c r="G5" s="70"/>
      <c r="H5" s="70"/>
      <c r="I5" s="70"/>
      <c r="J5" s="70"/>
      <c r="K5" s="70"/>
      <c r="L5" s="70"/>
      <c r="M5" s="259" t="s">
        <v>29</v>
      </c>
      <c r="N5" s="259"/>
      <c r="O5" s="84">
        <f>O4</f>
        <v>0</v>
      </c>
    </row>
    <row r="7" spans="1:17" x14ac:dyDescent="0.25">
      <c r="A7" s="237" t="s">
        <v>73</v>
      </c>
      <c r="B7" s="237"/>
      <c r="C7" s="237"/>
      <c r="D7" s="237"/>
      <c r="E7" s="237"/>
      <c r="F7" s="237"/>
      <c r="G7" s="237"/>
      <c r="H7" s="237"/>
      <c r="I7" s="237"/>
      <c r="J7" s="237"/>
      <c r="K7" s="237"/>
      <c r="L7" s="237"/>
    </row>
    <row r="9" spans="1:17" ht="24" customHeight="1" x14ac:dyDescent="0.25">
      <c r="A9" s="100" t="s">
        <v>48</v>
      </c>
    </row>
    <row r="10" spans="1:17" x14ac:dyDescent="0.25">
      <c r="A10" s="209"/>
      <c r="B10" s="209"/>
      <c r="C10" s="209"/>
      <c r="D10" s="209"/>
      <c r="E10" s="209"/>
      <c r="F10" s="209"/>
      <c r="G10" s="209"/>
      <c r="H10" s="209"/>
      <c r="I10" s="209"/>
      <c r="J10" s="209"/>
      <c r="K10" s="209"/>
      <c r="L10" s="209"/>
      <c r="M10" s="209"/>
      <c r="N10" s="209"/>
      <c r="O10" s="209"/>
    </row>
    <row r="11" spans="1:17" x14ac:dyDescent="0.25">
      <c r="A11" s="209"/>
      <c r="B11" s="209"/>
      <c r="C11" s="209"/>
      <c r="D11" s="209"/>
      <c r="E11" s="209"/>
      <c r="F11" s="209"/>
      <c r="G11" s="209"/>
      <c r="H11" s="209"/>
      <c r="I11" s="209"/>
      <c r="J11" s="209"/>
      <c r="K11" s="209"/>
      <c r="L11" s="209"/>
      <c r="M11" s="209"/>
      <c r="N11" s="209"/>
      <c r="O11" s="209"/>
    </row>
    <row r="12" spans="1:17" x14ac:dyDescent="0.25">
      <c r="A12" s="209"/>
      <c r="B12" s="209"/>
      <c r="C12" s="209"/>
      <c r="D12" s="209"/>
      <c r="E12" s="209"/>
      <c r="F12" s="209"/>
      <c r="G12" s="209"/>
      <c r="H12" s="209"/>
      <c r="I12" s="209"/>
      <c r="J12" s="209"/>
      <c r="K12" s="209"/>
      <c r="L12" s="209"/>
      <c r="M12" s="209"/>
      <c r="N12" s="209"/>
      <c r="O12" s="209"/>
    </row>
    <row r="13" spans="1:17" x14ac:dyDescent="0.25">
      <c r="A13" s="209"/>
      <c r="B13" s="209"/>
      <c r="C13" s="209"/>
      <c r="D13" s="209"/>
      <c r="E13" s="209"/>
      <c r="F13" s="209"/>
      <c r="G13" s="209"/>
      <c r="H13" s="209"/>
      <c r="I13" s="209"/>
      <c r="J13" s="209"/>
      <c r="K13" s="209"/>
      <c r="L13" s="209"/>
      <c r="M13" s="209"/>
      <c r="N13" s="209"/>
      <c r="O13" s="209"/>
    </row>
    <row r="15" spans="1:17" x14ac:dyDescent="0.25">
      <c r="B15" s="209" t="s">
        <v>31</v>
      </c>
      <c r="C15" s="209"/>
      <c r="I15" s="70"/>
      <c r="L15" s="83" t="s">
        <v>61</v>
      </c>
    </row>
  </sheetData>
  <sheetProtection algorithmName="SHA-512" hashValue="7Y428HoCSM1tTqrWEU5ocWy112Rn/+V/RBPPX/jwkh36DQyuMlNgqxtVCBYmG5X4Mq8rXVxfkxDFN5zSIBwh5g==" saltValue="f5k6acN7hXccPrSwnbR/iA==" spinCount="100000" sheet="1" objects="1" scenarios="1"/>
  <mergeCells count="7">
    <mergeCell ref="B15:C15"/>
    <mergeCell ref="A1:O1"/>
    <mergeCell ref="O2:P2"/>
    <mergeCell ref="A3:A4"/>
    <mergeCell ref="M5:N5"/>
    <mergeCell ref="A7:L7"/>
    <mergeCell ref="A10:O13"/>
  </mergeCells>
  <dataValidations count="1">
    <dataValidation type="decimal" allowBlank="1" showInputMessage="1" showErrorMessage="1" errorTitle="Ettari" error="Inserire la superficie in ettari, in numeri decimali (es. XX,XXXX)" sqref="C4:E4" xr:uid="{527BF6DF-13B7-4A6D-AF80-1555EB364130}">
      <formula1>0.0001</formula1>
      <formula2>50000</formula2>
    </dataValidation>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26</vt:i4>
      </vt:variant>
    </vt:vector>
  </HeadingPairs>
  <TitlesOfParts>
    <vt:vector size="26" baseType="lpstr">
      <vt:lpstr>Istruzioni per la compilazione </vt:lpstr>
      <vt:lpstr>Albicocco-pesco-susino a vaso</vt:lpstr>
      <vt:lpstr>Albicocco-pesco-susino palmetta</vt:lpstr>
      <vt:lpstr>Albicocco-pesco-susino fusetto</vt:lpstr>
      <vt:lpstr>Albicocco-pesco-susino Ipsilon</vt:lpstr>
      <vt:lpstr>Ciliegio a vaso</vt:lpstr>
      <vt:lpstr>Ciliegio a fusetto e simili</vt:lpstr>
      <vt:lpstr>Ciliegio a Ipsilon</vt:lpstr>
      <vt:lpstr>Pero-Melo a vaso</vt:lpstr>
      <vt:lpstr>Pero - Melo a palmetta</vt:lpstr>
      <vt:lpstr>Pero-Melo a fusetto e simili</vt:lpstr>
      <vt:lpstr>Olivo a Vaso</vt:lpstr>
      <vt:lpstr>Olivo a Monocono</vt:lpstr>
      <vt:lpstr>Mandorlo a vaso</vt:lpstr>
      <vt:lpstr>Mandorlo a monocono</vt:lpstr>
      <vt:lpstr>Noce a vaso_piramide</vt:lpstr>
      <vt:lpstr>Nocciolo a vaso_alberello</vt:lpstr>
      <vt:lpstr>Castagno a vaso</vt:lpstr>
      <vt:lpstr>Melograno a vaso</vt:lpstr>
      <vt:lpstr>Melograno a Ipsilon</vt:lpstr>
      <vt:lpstr>Actinidia a pergola</vt:lpstr>
      <vt:lpstr>Actinidia a tendone</vt:lpstr>
      <vt:lpstr>Uva da tavola a tendone</vt:lpstr>
      <vt:lpstr>Mirtillo-ribes-uva spina a vaso</vt:lpstr>
      <vt:lpstr>Lampone in controspalliera</vt:lpstr>
      <vt:lpstr>Rovo in controspalliera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Fossati Matilde</dc:creator>
  <cp:keywords/>
  <dc:description/>
  <cp:lastModifiedBy>Sica Federica</cp:lastModifiedBy>
  <cp:revision/>
  <dcterms:created xsi:type="dcterms:W3CDTF">2017-08-02T09:29:11Z</dcterms:created>
  <dcterms:modified xsi:type="dcterms:W3CDTF">2022-01-20T15:47:55Z</dcterms:modified>
  <cp:category/>
  <cp:contentStatus/>
</cp:coreProperties>
</file>