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federica_sica_regione_emilia-romagna_it/Documents/4.1.01_BANDI/4.1.01_frutti protetti_2024/"/>
    </mc:Choice>
  </mc:AlternateContent>
  <xr:revisionPtr revIDLastSave="0" documentId="8_{0CAA20CD-F6E1-46BC-939F-0AF61111E9E5}" xr6:coauthVersionLast="47" xr6:coauthVersionMax="47" xr10:uidLastSave="{00000000-0000-0000-0000-000000000000}"/>
  <bookViews>
    <workbookView xWindow="28680" yWindow="-120" windowWidth="29040" windowHeight="15840" firstSheet="24" activeTab="29" xr2:uid="{00000000-000D-0000-FFFF-FFFF00000000}"/>
  </bookViews>
  <sheets>
    <sheet name="Istruzioni per la compilazione" sheetId="44" r:id="rId1"/>
    <sheet name="Albicocco-pesco-susino a vaso" sheetId="7" r:id="rId2"/>
    <sheet name="Albicocco-pesco-susino palmetta" sheetId="11" r:id="rId3"/>
    <sheet name="Albicocco-pesco-susino fusetto" sheetId="12" r:id="rId4"/>
    <sheet name="Ciliegio a vaso" sheetId="14" r:id="rId5"/>
    <sheet name="Ciliegio a fusetto e simili" sheetId="15" r:id="rId6"/>
    <sheet name="Pero-Melo a vaso" sheetId="17" r:id="rId7"/>
    <sheet name="Pero - Melo a palmetta" sheetId="18" r:id="rId8"/>
    <sheet name="Pero-Melo a fusetto e simili" sheetId="37" r:id="rId9"/>
    <sheet name="Olivo a Vaso" sheetId="20" r:id="rId10"/>
    <sheet name="Olivo a Monocono_con struttura" sheetId="21" r:id="rId11"/>
    <sheet name="Olivo a monocono_senza struttur" sheetId="46" r:id="rId12"/>
    <sheet name="Mandorlo a vaso" sheetId="22" r:id="rId13"/>
    <sheet name="Mandorlo a monocono" sheetId="23" r:id="rId14"/>
    <sheet name="Noce a vaso_piramide" sheetId="24" r:id="rId15"/>
    <sheet name="Nocciolo a vaso_alberello" sheetId="25" r:id="rId16"/>
    <sheet name="Castagno a vaso" sheetId="26" r:id="rId17"/>
    <sheet name="Melograno a vaso" sheetId="27" r:id="rId18"/>
    <sheet name="Melograno a Ipsilon" sheetId="28" r:id="rId19"/>
    <sheet name="Actinidia a pergola" sheetId="29" r:id="rId20"/>
    <sheet name="Actinidia a tendone" sheetId="30" r:id="rId21"/>
    <sheet name="Uva da tavola a tendone" sheetId="31" r:id="rId22"/>
    <sheet name="Ribes-Uva spina a spalliera" sheetId="32" r:id="rId23"/>
    <sheet name="Ribes-Uva spina a cespuglio" sheetId="39" r:id="rId24"/>
    <sheet name="Mirtillo in suolo" sheetId="40" r:id="rId25"/>
    <sheet name="Mirtillo fuori suolo" sheetId="41" r:id="rId26"/>
    <sheet name="Lampone fuori suolo" sheetId="33" r:id="rId27"/>
    <sheet name="Lampone in suolo" sheetId="42" r:id="rId28"/>
    <sheet name="Rovo a spalliera" sheetId="34" r:id="rId29"/>
    <sheet name="Agrumi a vaso" sheetId="43" r:id="rId3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12" l="1"/>
  <c r="N4" i="30" l="1"/>
  <c r="N6" i="29"/>
  <c r="N5" i="29"/>
  <c r="N4" i="29"/>
  <c r="P6" i="37"/>
  <c r="M6" i="37"/>
  <c r="J6" i="37"/>
  <c r="G6" i="37"/>
  <c r="D6" i="37"/>
  <c r="Q6" i="37" s="1"/>
  <c r="P5" i="37"/>
  <c r="M5" i="37"/>
  <c r="J5" i="37"/>
  <c r="G5" i="37"/>
  <c r="D5" i="37"/>
  <c r="Q5" i="37" s="1"/>
  <c r="P4" i="37"/>
  <c r="M4" i="37"/>
  <c r="J4" i="37"/>
  <c r="G4" i="37"/>
  <c r="D4" i="37"/>
  <c r="Q4" i="37" s="1"/>
  <c r="Q7" i="37" s="1"/>
  <c r="Q5" i="18"/>
  <c r="P5" i="18"/>
  <c r="M5" i="18"/>
  <c r="J5" i="18"/>
  <c r="G5" i="18"/>
  <c r="D5" i="18"/>
  <c r="P4" i="18"/>
  <c r="M4" i="18"/>
  <c r="J4" i="18"/>
  <c r="G4" i="18"/>
  <c r="D4" i="18"/>
  <c r="N4" i="17"/>
  <c r="K4" i="17"/>
  <c r="H4" i="17"/>
  <c r="D4" i="17"/>
  <c r="Q6" i="15"/>
  <c r="N6" i="15"/>
  <c r="K6" i="15"/>
  <c r="H6" i="15"/>
  <c r="D6" i="15"/>
  <c r="R6" i="15" s="1"/>
  <c r="R5" i="15"/>
  <c r="Q5" i="15"/>
  <c r="N5" i="15"/>
  <c r="K5" i="15"/>
  <c r="H5" i="15"/>
  <c r="D5" i="15"/>
  <c r="Q4" i="15"/>
  <c r="N4" i="15"/>
  <c r="K4" i="15"/>
  <c r="H4" i="15"/>
  <c r="R4" i="15" s="1"/>
  <c r="R7" i="15" s="1"/>
  <c r="D4" i="15"/>
  <c r="N6" i="14"/>
  <c r="M6" i="14"/>
  <c r="J6" i="14"/>
  <c r="G6" i="14"/>
  <c r="D6" i="14"/>
  <c r="M5" i="14"/>
  <c r="J5" i="14"/>
  <c r="G5" i="14"/>
  <c r="D5" i="14"/>
  <c r="M4" i="14"/>
  <c r="J4" i="14"/>
  <c r="G4" i="14"/>
  <c r="D4" i="14"/>
  <c r="P6" i="12"/>
  <c r="M6" i="12"/>
  <c r="J6" i="12"/>
  <c r="G6" i="12"/>
  <c r="D6" i="12"/>
  <c r="P5" i="12"/>
  <c r="M5" i="12"/>
  <c r="J5" i="12"/>
  <c r="G5" i="12"/>
  <c r="D5" i="12"/>
  <c r="P4" i="12"/>
  <c r="J4" i="12"/>
  <c r="G4" i="12"/>
  <c r="D4" i="12"/>
  <c r="P5" i="11"/>
  <c r="M5" i="11"/>
  <c r="J5" i="11"/>
  <c r="G5" i="11"/>
  <c r="D5" i="11"/>
  <c r="P4" i="11"/>
  <c r="M4" i="11"/>
  <c r="J4" i="11"/>
  <c r="G4" i="11"/>
  <c r="D4" i="11"/>
  <c r="H4" i="43"/>
  <c r="D4" i="43"/>
  <c r="N7" i="34"/>
  <c r="O7" i="34" s="1"/>
  <c r="K7" i="34"/>
  <c r="H7" i="34"/>
  <c r="D7" i="34"/>
  <c r="N6" i="34"/>
  <c r="K6" i="34"/>
  <c r="H6" i="34"/>
  <c r="D6" i="34"/>
  <c r="N5" i="34"/>
  <c r="K5" i="34"/>
  <c r="H5" i="34"/>
  <c r="D5" i="34"/>
  <c r="N4" i="42"/>
  <c r="K4" i="42"/>
  <c r="H4" i="42"/>
  <c r="D4" i="42"/>
  <c r="H4" i="33"/>
  <c r="D4" i="33"/>
  <c r="H4" i="41"/>
  <c r="H5" i="41" s="1"/>
  <c r="G4" i="41"/>
  <c r="D4" i="41"/>
  <c r="G4" i="40"/>
  <c r="D4" i="40"/>
  <c r="H4" i="40" s="1"/>
  <c r="H5" i="40" s="1"/>
  <c r="G4" i="39"/>
  <c r="D4" i="39"/>
  <c r="O5" i="32"/>
  <c r="L5" i="32"/>
  <c r="I5" i="32"/>
  <c r="E5" i="32"/>
  <c r="O4" i="32"/>
  <c r="L4" i="32"/>
  <c r="I4" i="32"/>
  <c r="E4" i="32"/>
  <c r="J4" i="31"/>
  <c r="G4" i="31"/>
  <c r="D4" i="31"/>
  <c r="Q4" i="30"/>
  <c r="K4" i="30"/>
  <c r="H4" i="30"/>
  <c r="D4" i="30"/>
  <c r="Q6" i="29"/>
  <c r="K6" i="29"/>
  <c r="H6" i="29"/>
  <c r="D6" i="29"/>
  <c r="Q5" i="29"/>
  <c r="K5" i="29"/>
  <c r="H5" i="29"/>
  <c r="D5" i="29"/>
  <c r="Q4" i="29"/>
  <c r="K4" i="29"/>
  <c r="H4" i="29"/>
  <c r="D4" i="29"/>
  <c r="N4" i="28"/>
  <c r="O4" i="28" s="1"/>
  <c r="O5" i="28" s="1"/>
  <c r="K4" i="28"/>
  <c r="H4" i="28"/>
  <c r="D4" i="28"/>
  <c r="M4" i="27"/>
  <c r="J4" i="27"/>
  <c r="G4" i="27"/>
  <c r="D4" i="27"/>
  <c r="H5" i="26"/>
  <c r="I5" i="26" s="1"/>
  <c r="D5" i="26"/>
  <c r="H4" i="26"/>
  <c r="I4" i="26" s="1"/>
  <c r="D4" i="26"/>
  <c r="H6" i="25"/>
  <c r="I6" i="25" s="1"/>
  <c r="D6" i="25"/>
  <c r="H5" i="25"/>
  <c r="I5" i="25" s="1"/>
  <c r="D5" i="25"/>
  <c r="H4" i="25"/>
  <c r="D4" i="25"/>
  <c r="H6" i="24"/>
  <c r="G6" i="24"/>
  <c r="D6" i="24"/>
  <c r="G5" i="24"/>
  <c r="H5" i="24" s="1"/>
  <c r="D5" i="24"/>
  <c r="G4" i="24"/>
  <c r="D4" i="24"/>
  <c r="H5" i="23"/>
  <c r="D5" i="23"/>
  <c r="H4" i="23"/>
  <c r="D4" i="23"/>
  <c r="H5" i="22"/>
  <c r="I5" i="22" s="1"/>
  <c r="D5" i="22"/>
  <c r="H4" i="22"/>
  <c r="D4" i="22"/>
  <c r="H6" i="46"/>
  <c r="D6" i="46"/>
  <c r="H5" i="46"/>
  <c r="D5" i="46"/>
  <c r="I5" i="46" s="1"/>
  <c r="H4" i="46"/>
  <c r="D4" i="46"/>
  <c r="H6" i="21"/>
  <c r="I6" i="21" s="1"/>
  <c r="D6" i="21"/>
  <c r="H5" i="21"/>
  <c r="I5" i="21" s="1"/>
  <c r="D5" i="21"/>
  <c r="H4" i="21"/>
  <c r="I4" i="21" s="1"/>
  <c r="D4" i="21"/>
  <c r="H5" i="20"/>
  <c r="I5" i="20" s="1"/>
  <c r="D5" i="20"/>
  <c r="H4" i="20"/>
  <c r="I4" i="20" s="1"/>
  <c r="D4" i="20"/>
  <c r="M5" i="7"/>
  <c r="J5" i="7"/>
  <c r="G5" i="7"/>
  <c r="D5" i="7"/>
  <c r="M4" i="7"/>
  <c r="J4" i="7"/>
  <c r="G4" i="7"/>
  <c r="D4" i="7"/>
  <c r="N4" i="27" l="1"/>
  <c r="N5" i="27" s="1"/>
  <c r="Q5" i="11"/>
  <c r="I4" i="33"/>
  <c r="I5" i="33" s="1"/>
  <c r="I4" i="43"/>
  <c r="I5" i="43" s="1"/>
  <c r="O6" i="34"/>
  <c r="O5" i="34"/>
  <c r="O4" i="42"/>
  <c r="O5" i="42" s="1"/>
  <c r="H4" i="39"/>
  <c r="H5" i="39" s="1"/>
  <c r="P5" i="32"/>
  <c r="P4" i="32"/>
  <c r="K4" i="31"/>
  <c r="K5" i="31" s="1"/>
  <c r="N5" i="14"/>
  <c r="N5" i="7"/>
  <c r="N4" i="7"/>
  <c r="Q6" i="12"/>
  <c r="Q5" i="12"/>
  <c r="Q4" i="12"/>
  <c r="N4" i="14"/>
  <c r="O4" i="17"/>
  <c r="O5" i="17" s="1"/>
  <c r="Q4" i="18"/>
  <c r="Q6" i="18" s="1"/>
  <c r="I6" i="20"/>
  <c r="I4" i="22"/>
  <c r="I6" i="22" s="1"/>
  <c r="I5" i="23"/>
  <c r="I4" i="23"/>
  <c r="I6" i="23" s="1"/>
  <c r="H4" i="24"/>
  <c r="H7" i="24" s="1"/>
  <c r="I4" i="25"/>
  <c r="I7" i="25" s="1"/>
  <c r="I6" i="26"/>
  <c r="Q4" i="11"/>
  <c r="R4" i="30"/>
  <c r="R5" i="30" s="1"/>
  <c r="R4" i="29"/>
  <c r="R5" i="29"/>
  <c r="R6" i="29"/>
  <c r="I6" i="46"/>
  <c r="I4" i="46"/>
  <c r="I7" i="21"/>
  <c r="Q6" i="11" l="1"/>
  <c r="O8" i="34"/>
  <c r="P6" i="32"/>
  <c r="R7" i="29"/>
  <c r="N7" i="14"/>
  <c r="N6" i="7"/>
  <c r="Q7" i="12"/>
  <c r="I7" i="46"/>
</calcChain>
</file>

<file path=xl/sharedStrings.xml><?xml version="1.0" encoding="utf-8"?>
<sst xmlns="http://schemas.openxmlformats.org/spreadsheetml/2006/main" count="616" uniqueCount="195">
  <si>
    <t>Coltura</t>
  </si>
  <si>
    <t>Importo unitario (€/Ha)</t>
  </si>
  <si>
    <t>Sup. (Ha)</t>
  </si>
  <si>
    <t>Importo parz. investimento (Impianto base)</t>
  </si>
  <si>
    <t>Scasso (€/Ha)</t>
  </si>
  <si>
    <t>Importo parz. scasso</t>
  </si>
  <si>
    <t>Importo totale investimento (con accessori)</t>
  </si>
  <si>
    <t>Albicocco-Pesco-Susino a vaso</t>
  </si>
  <si>
    <t xml:space="preserve"> fino a 667 piante/Ha</t>
  </si>
  <si>
    <t xml:space="preserve"> da 668 piante/Ha</t>
  </si>
  <si>
    <t>Totale generale</t>
  </si>
  <si>
    <t>COLTURA</t>
  </si>
  <si>
    <t>Scasso (€/HA)</t>
  </si>
  <si>
    <t>Importo parz.  Antigrandine   (€)</t>
  </si>
  <si>
    <t xml:space="preserve">Albicocco-Pesco-Susino a palmetta  </t>
  </si>
  <si>
    <t xml:space="preserve"> fino a 917 piante/Ha</t>
  </si>
  <si>
    <t>da 918 piante/Ha</t>
  </si>
  <si>
    <t>Totale Generale</t>
  </si>
  <si>
    <r>
      <t>Albicocco-Pesco-Susino a fusetto  (e simili</t>
    </r>
    <r>
      <rPr>
        <b/>
        <vertAlign val="super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)</t>
    </r>
  </si>
  <si>
    <t xml:space="preserve"> fino a 1334 piante/Ha</t>
  </si>
  <si>
    <t xml:space="preserve"> da 1335 a 2084 piante/Ha</t>
  </si>
  <si>
    <t xml:space="preserve"> da 2085 piante/Ha</t>
  </si>
  <si>
    <t>2  Per forme di allevamento simili al fusetto si intendono spindel e sue varianti, biasse, sistemi a V, a Y, ecc.)</t>
  </si>
  <si>
    <t>Sup. (HA)</t>
  </si>
  <si>
    <t>Ciliegio a vaso</t>
  </si>
  <si>
    <t xml:space="preserve"> fino a 500 piante/Ha</t>
  </si>
  <si>
    <t xml:space="preserve"> da 501 a 750 piante/Ha</t>
  </si>
  <si>
    <t xml:space="preserve"> da 751 piante/Ha</t>
  </si>
  <si>
    <t xml:space="preserve"> fino a 1167 piante/Ha</t>
  </si>
  <si>
    <t xml:space="preserve"> da 1168 a 1786 piante/Ha</t>
  </si>
  <si>
    <t xml:space="preserve"> da 1787 piante/Ha</t>
  </si>
  <si>
    <t>Scasso (€)</t>
  </si>
  <si>
    <t>Pero-Melo a palmetta</t>
  </si>
  <si>
    <t xml:space="preserve"> fino a 1405 piante/Ha</t>
  </si>
  <si>
    <t xml:space="preserve"> da 1406 piante/Ha</t>
  </si>
  <si>
    <t xml:space="preserve"> fino a 2024 piante/Ha</t>
  </si>
  <si>
    <t xml:space="preserve"> da 2025 a 3274 piante/Ha</t>
  </si>
  <si>
    <t xml:space="preserve"> da 3275 piante/Ha</t>
  </si>
  <si>
    <t>Olivo a vaso</t>
  </si>
  <si>
    <t>fino a 1389 piante/Ha</t>
  </si>
  <si>
    <t xml:space="preserve"> da 1390 a 1846 piante/Ha</t>
  </si>
  <si>
    <t xml:space="preserve"> da 1847 piante/Ha</t>
  </si>
  <si>
    <t>Mandorlo a vaso</t>
  </si>
  <si>
    <t xml:space="preserve"> fino a 450 piante/Ha</t>
  </si>
  <si>
    <t xml:space="preserve"> da 451 piante/HA</t>
  </si>
  <si>
    <t>Mandorlo a monocono</t>
  </si>
  <si>
    <t xml:space="preserve"> fino a 1846 piante/Ha</t>
  </si>
  <si>
    <t>Noce a vaso/piramide</t>
  </si>
  <si>
    <t xml:space="preserve"> fino a 154 piante/Ha</t>
  </si>
  <si>
    <t xml:space="preserve"> da 155 a 261 piante/Ha</t>
  </si>
  <si>
    <t xml:space="preserve"> da 262 piante/Ha</t>
  </si>
  <si>
    <t>Nocciolo a vaso/alberello</t>
  </si>
  <si>
    <t xml:space="preserve"> fino a 513piante/Ha</t>
  </si>
  <si>
    <t xml:space="preserve"> da 514 a 729 piante/Ha</t>
  </si>
  <si>
    <t>da 730 piante/Ha</t>
  </si>
  <si>
    <t>Castagno a vaso</t>
  </si>
  <si>
    <t>fino a 128 piante/Ha</t>
  </si>
  <si>
    <t>da 129 piante/Ha</t>
  </si>
  <si>
    <t>Actinidia a pergola</t>
  </si>
  <si>
    <t>fino a 584 piante/Ha</t>
  </si>
  <si>
    <t>da 585 a 734 piante/Ha</t>
  </si>
  <si>
    <t xml:space="preserve"> da 735 piante/Ha</t>
  </si>
  <si>
    <t>SUPERFICIE (ha)</t>
  </si>
  <si>
    <t xml:space="preserve">Tabella 13 - "Metodologia per l'individuazione delle tabelle standard di costi unitari (UCS) pergli impianti arborei finanziati dagli interventi di Sviluppo Rurale" - Aggiornamento 2023"  </t>
  </si>
  <si>
    <t>Impianto Antigrandine con struttura (€/Ha)</t>
  </si>
  <si>
    <t>Importo parz. Antigrandine   (€)</t>
  </si>
  <si>
    <t xml:space="preserve">Tabella 14 - "Metodologia per l'individuazione delle tabelle standard di costi unitari (UCS) pergli impianti arborei finanziati dagli interventi di Sviluppo Rurale" - Aggiornamento 2023"  </t>
  </si>
  <si>
    <t>Imp. Antigrandine senza struttura (€/Ha)</t>
  </si>
  <si>
    <t xml:space="preserve">Tabella 15 - "Metodologia per l'individuazione delle tabelle standard di costi unitari (UCS) pergli impianti arborei finanziati dagli interventi di Sviluppo Rurale" - Aggiornamento 2023"  </t>
  </si>
  <si>
    <t xml:space="preserve">Tabella 16 - "Metodologia per l'individuazione delle tabelle standard di costi unitari (UCS) pergli impianti arborei finanziati dagli interventi di Sviluppo Rurale" - Aggiornamento 2023"  </t>
  </si>
  <si>
    <t>Impianto Antigrandine con struttura(€/Ha)</t>
  </si>
  <si>
    <t>Importo parz. Antigrandine  (€)</t>
  </si>
  <si>
    <t xml:space="preserve">Tabella 17 - "Metodologia per l'individuazione delle tabelle standard di costi unitari (UCS) pergli impianti arborei finanziati dagli interventi di Sviluppo Rurale" - Aggiornamento 2023"  </t>
  </si>
  <si>
    <t xml:space="preserve">Tabella 18 - "Metodologia per l'individuazione delle tabelle standard di costi unitari (UCS) pergli impianti arborei finanziati dagli interventi di Sviluppo Rurale" - Aggiornamento 2023"  </t>
  </si>
  <si>
    <t xml:space="preserve">Tabella 19 - "Metodologia per l'individuazione delle tabelle standard di costi unitari (UCS) pergli impianti arborei finanziati dagli interventi di Sviluppo Rurale" - Aggiornamento 2023"  </t>
  </si>
  <si>
    <t>Total generale</t>
  </si>
  <si>
    <t xml:space="preserve">Tabella 20 - "Metodologia per l'individuazione delle tabelle standard di costi unitari (UCS) pergli impianti arborei finanziati dagli interventi di Sviluppo Rurale" - Aggiornamento 2023"  </t>
  </si>
  <si>
    <r>
      <t>Pero-Melo a fusetto (e simili *</t>
    </r>
    <r>
      <rPr>
        <b/>
        <vertAlign val="superscript"/>
        <sz val="9"/>
        <color theme="1"/>
        <rFont val="Times New Roman"/>
        <family val="1"/>
      </rPr>
      <t xml:space="preserve">  )</t>
    </r>
  </si>
  <si>
    <r>
      <rPr>
        <vertAlign val="superscript"/>
        <sz val="8"/>
        <color theme="1"/>
        <rFont val="Times New Roman"/>
        <family val="1"/>
      </rPr>
      <t>*</t>
    </r>
    <r>
      <rPr>
        <sz val="8"/>
        <color theme="1"/>
        <rFont val="Times New Roman"/>
        <family val="1"/>
      </rPr>
      <t>Per forme di allevamento simili al fusetto di intendono spindel e sue varianti, biasse, sistemi a V, a Y, ecc.</t>
    </r>
  </si>
  <si>
    <t xml:space="preserve">Tabella 21 - "Metodologia per l'individuazione delle tabelle standard di costi unitari (UCS) pergli impianti arborei finanziati dagli interventi di Sviluppo Rurale" - Aggiornamento 2023"  </t>
  </si>
  <si>
    <t xml:space="preserve"> fino a 389 piante/Ha</t>
  </si>
  <si>
    <t xml:space="preserve"> da 390 piante/Ha</t>
  </si>
  <si>
    <t>Olivo a monocono con struttura di sostegno</t>
  </si>
  <si>
    <t xml:space="preserve">Tabella 22 - "Metodologia per l'individuazione delle tabelle standard di costi unitari (UCS) pergli impianti arborei finanziati dagli interventi di Sviluppo Rurale" - Aggiornamento 2023"  </t>
  </si>
  <si>
    <t xml:space="preserve">Tabella 24 - "Metodologia per l'individuazione delle tabelle standard di costi unitari (UCS) pergli impianti arborei finanziati dagli interventi di Sviluppo Rurale" - Aggiornamento 2023"  </t>
  </si>
  <si>
    <r>
      <t xml:space="preserve">6 </t>
    </r>
    <r>
      <rPr>
        <sz val="8"/>
        <color theme="1"/>
        <rFont val="Times New Roman"/>
        <family val="1"/>
      </rPr>
      <t xml:space="preserve"> Per l’impianto a vaso è stata individuata la densità standard di 833 piante/Ha (4x3)</t>
    </r>
  </si>
  <si>
    <r>
      <t>Ciliegio a fusetto (e simili</t>
    </r>
    <r>
      <rPr>
        <b/>
        <vertAlign val="superscript"/>
        <sz val="11"/>
        <color theme="1"/>
        <rFont val="Times New Roman"/>
        <family val="1"/>
      </rPr>
      <t>4</t>
    </r>
    <r>
      <rPr>
        <b/>
        <sz val="11"/>
        <color theme="1"/>
        <rFont val="Times New Roman"/>
        <family val="1"/>
      </rPr>
      <t>)</t>
    </r>
  </si>
  <si>
    <r>
      <rPr>
        <vertAlign val="superscript"/>
        <sz val="8"/>
        <color theme="1"/>
        <rFont val="Times New Roman"/>
        <family val="1"/>
      </rPr>
      <t xml:space="preserve">4 </t>
    </r>
    <r>
      <rPr>
        <sz val="8"/>
        <color theme="1"/>
        <rFont val="Times New Roman"/>
        <family val="1"/>
      </rPr>
      <t>Per forme di allevamento simili al fusetto di intendono spindel e sue varianti, biasse, sistemi a V, a Y, ecc.</t>
    </r>
  </si>
  <si>
    <t xml:space="preserve">Tabella 25 - "Metodologia per l'individuazione delle tabelle standard di costi unitari (UCS) pergli impianti arborei finanziati dagli interventi di Sviluppo Rurale" - Aggiornamento 2023"  </t>
  </si>
  <si>
    <t xml:space="preserve">Tabella 26 - "Metodologia per l'individuazione delle tabelle standard di costi unitari (UCS) pergli impianti arborei finanziati dagli interventi di Sviluppo Rurale" - Aggiornamento 2023"  </t>
  </si>
  <si>
    <t xml:space="preserve">Tabella 27 - "Metodologia per l'individuazione delle tabelle standard di costi unitari (UCS) pergli impianti arborei finanziati dagli interventi di Sviluppo Rurale" - Aggiornamento 2023"  </t>
  </si>
  <si>
    <t xml:space="preserve">Tabella 28 - "Metodologia per l'individuazione delle tabelle standard di costi unitari (UCS) pergli impianti arborei finanziati dagli interventi di Sviluppo Rurale" - Aggiornamento 2023"  </t>
  </si>
  <si>
    <t>*Per l’impianto a vaso è stata individuata la densità standard di 667 piante/Ha (5x3)</t>
  </si>
  <si>
    <t xml:space="preserve">Tabella 29 - "Metodologia per l'individuazione delle tabelle standard di costi unitari (UCS) pergli impianti arborei finanziati dagli interventi di Sviluppo Rurale" - Aggiornamento 2023"  </t>
  </si>
  <si>
    <t xml:space="preserve">Melograno a vaso * </t>
  </si>
  <si>
    <t xml:space="preserve">Tabella 30 - "Metodologia per l'individuazione delle tabelle standard di costi unitari (UCS) pergli impianti arborei finanziati dagli interventi di Sviluppo Rurale" - Aggiornamento 2023"  </t>
  </si>
  <si>
    <t>Melograno a Ipsilon *</t>
  </si>
  <si>
    <t xml:space="preserve">Tabella 31 - "Metodologia per l'individuazione delle tabelle standard di costi unitari (UCS) pergli impianti arborei finanziati dagli interventi di Sviluppo Rurale" - Aggiornamento 2023"  </t>
  </si>
  <si>
    <t xml:space="preserve">Tabella 32 - "Metodologia per l'individuazione delle tabelle standard di costi unitari (UCS) pergli impianti arborei finanziati dagli interventi di Sviluppo Rurale" - Aggiornamento 2023"  </t>
  </si>
  <si>
    <t>Actinidia a tendone*</t>
  </si>
  <si>
    <r>
      <t xml:space="preserve">*  </t>
    </r>
    <r>
      <rPr>
        <sz val="8"/>
        <color theme="1"/>
        <rFont val="Times New Roman"/>
        <family val="1"/>
      </rPr>
      <t>Per l’impianto di actinidia a tendone è stata individuata la densità standard di 400 piante/Ha (5x5)</t>
    </r>
  </si>
  <si>
    <t>Uva da tavola a tendone *</t>
  </si>
  <si>
    <t xml:space="preserve">Tabella 33 - "Metodologia per l'individuazione delle tabelle standard di costi unitari (UCS) pergli impianti arborei finanziati dagli interventi di Sviluppo Rurale" - Aggiornamento 2023"  </t>
  </si>
  <si>
    <r>
      <t xml:space="preserve">*  </t>
    </r>
    <r>
      <rPr>
        <sz val="8"/>
        <color theme="1"/>
        <rFont val="Times New Roman"/>
        <family val="1"/>
      </rPr>
      <t>Per l’impianto di uva da tavola a tendone è stata individuata la densità standard di 1600 piante/Ha (2,5x2,5)</t>
    </r>
  </si>
  <si>
    <t>Ribes-Uva spina a spalliera</t>
  </si>
  <si>
    <t xml:space="preserve"> fino a 6000 piante/Ha</t>
  </si>
  <si>
    <t>da 6001 piante/Ha</t>
  </si>
  <si>
    <t>Imp. Antigrandine con  struttura (€/Ha)</t>
  </si>
  <si>
    <t>Ribes-Uva spina a cespuglio</t>
  </si>
  <si>
    <t>2667 piante/HA</t>
  </si>
  <si>
    <t>Mirtillo in suolo</t>
  </si>
  <si>
    <t>3571 piante/HA</t>
  </si>
  <si>
    <t>Mirtillo fuori suolo</t>
  </si>
  <si>
    <t>Lampone fuori suolo *</t>
  </si>
  <si>
    <t>20.000 piante/Ha</t>
  </si>
  <si>
    <r>
      <rPr>
        <vertAlign val="superscript"/>
        <sz val="8"/>
        <color theme="1"/>
        <rFont val="Times New Roman"/>
        <family val="1"/>
      </rPr>
      <t xml:space="preserve">* </t>
    </r>
    <r>
      <rPr>
        <sz val="8"/>
        <color theme="1"/>
        <rFont val="Times New Roman"/>
        <family val="1"/>
      </rPr>
      <t>Per l’impianto di lampone fuori suolo è stata individuata la densità standard di 20.000 piante/Ha (2,5x0,2)</t>
    </r>
  </si>
  <si>
    <t xml:space="preserve">Tabella 39 - "Metodologia per l'individuazione delle tabelle standard di costi unitari (UCS) per gli impianti arborei finanziati dagli interventi di Sviluppo Rurale" - Aggiornamento 2023"  </t>
  </si>
  <si>
    <t xml:space="preserve">Tabella 37 - "Metodologia per l'individuazione delle tabelle standard di costi unitari (UCS) per gli impianti arborei finanziati dagli interventi di Sviluppo Rurale" - Aggiornamento 2023"  </t>
  </si>
  <si>
    <t xml:space="preserve">Tabella 36 - "Metodologia per l'individuazione delle tabelle standard di costi unitari (UCS) per gli impianti arborei finanziati dagli interventi di Sviluppo Rurale" - Aggiornamento 2023"  </t>
  </si>
  <si>
    <t xml:space="preserve">Tabella 35 - "Metodologia per l'individuazione delle tabelle standard di costi unitari (UCS) per gli impianti arborei finanziati dagli interventi di Sviluppo Rurale" - Aggiornamento 2023"  </t>
  </si>
  <si>
    <t xml:space="preserve">Tabella 34 - "Metodologia per l'individuazione delle tabelle standard di costi unitari (UCS) per gli impianti arborei finanziati dagli interventi di Sviluppo Rurale" - Aggiornamento 2023"  </t>
  </si>
  <si>
    <t xml:space="preserve">Tabella 40 - "Metodologia per l'individuazione delle tabelle standard di costi unitari (UCS) pergli impianti arborei finanziati dagli interventi di Sviluppo Rurale" - Aggiornamento 2023"  </t>
  </si>
  <si>
    <t>Lampone in suolo</t>
  </si>
  <si>
    <t>10.000 piante/HA</t>
  </si>
  <si>
    <t>Imp. Antigrandine con struttura (€/Ha)</t>
  </si>
  <si>
    <t>Rovo a spalliera</t>
  </si>
  <si>
    <t>fino a 1945 piante/HA</t>
  </si>
  <si>
    <t>da 1946 a 3111 piante/HA</t>
  </si>
  <si>
    <t>da 3112 piante/HA</t>
  </si>
  <si>
    <t xml:space="preserve">Tabella 41 - "Metodologia per l'individuazione delle tabelle standard di costi unitari (UCS) pergli impianti arborei finanziati dagli interventi di Sviluppo Rurale" - Aggiornamento 2023"  </t>
  </si>
  <si>
    <t xml:space="preserve">Tabella 42 - "Metodologia per l'individuazione delle tabelle standard di costi unitari (UCS) pergli impianti arborei finanziati dagli interventi di Sviluppo Rurale" - Aggiornamento 2023"  </t>
  </si>
  <si>
    <t>Agrumi a vaso</t>
  </si>
  <si>
    <t>400 piante/Ha</t>
  </si>
  <si>
    <r>
      <rPr>
        <vertAlign val="superscript"/>
        <sz val="8"/>
        <color theme="1"/>
        <rFont val="Times New Roman"/>
        <family val="1"/>
      </rPr>
      <t>*</t>
    </r>
    <r>
      <rPr>
        <sz val="8"/>
        <color theme="1"/>
        <rFont val="Times New Roman"/>
        <family val="1"/>
      </rPr>
      <t>Per l’impianto a Ipsilon (tatura trellis) è stata individuata la densità standard di 476 piante/Ha (6x3,5)</t>
    </r>
  </si>
  <si>
    <r>
      <t>Le tabelle che seguono riportano le informazioni utili per richiedere il contributo per un investimento relativo agli impianti arborei. Le informazioni riportate nelle tabelle UCS sono consultabili nel documento  "</t>
    </r>
    <r>
      <rPr>
        <b/>
        <u/>
        <sz val="12"/>
        <color rgb="FF000000"/>
        <rFont val="Calibri"/>
        <family val="2"/>
        <scheme val="minor"/>
      </rPr>
      <t xml:space="preserve"> METODOLOGIA PER L'INDIVIDUAZIONE DELLE TABELLE STANDARD DI COSTI UNITARI PER GLI IMPIANTI ARBOREI FINANZIATI DAGLI INTERVENTI DI SVILUPPO RURALE" - AGGIORNAMENTO SETTEMBRE 2023 </t>
    </r>
    <r>
      <rPr>
        <b/>
        <sz val="12"/>
        <color rgb="FF000000"/>
        <rFont val="Calibri"/>
        <family val="2"/>
        <scheme val="minor"/>
      </rPr>
      <t xml:space="preserve">-  redatto dalla RRN/ISMEA e  consultabile al seguente link: </t>
    </r>
    <r>
      <rPr>
        <b/>
        <u/>
        <sz val="12"/>
        <color rgb="FF000000"/>
        <rFont val="Calibri"/>
        <family val="2"/>
        <scheme val="minor"/>
      </rPr>
      <t xml:space="preserve">https://www.reterurale.it/costisemplificati </t>
    </r>
  </si>
  <si>
    <t>ISTRUZIONI OPERATIVE PER LA COMPILAZIONE DELLE TABELLE UCS -IMPIANTI ARBOREI</t>
  </si>
  <si>
    <t xml:space="preserve">Per la compilazione delle Tabelle UCS è necessario seguire i seguenti passaggi: </t>
  </si>
  <si>
    <t>1 - Individuare il foglio .xls con la coltura e la forma di allevamento ;</t>
  </si>
  <si>
    <t>2- Individuare la / le classe /i di densità dell'impianto arboreo, laddove presenti;</t>
  </si>
  <si>
    <t>3- Compilare la cella  della superficie (Ha) dell'impianto arboreo su cui viene richiesto l'investimento;</t>
  </si>
  <si>
    <t xml:space="preserve">5 - Compilare la cella della superficie (Ha) in corrispondenza dell'importo aggiuntivo (scasso, antigrandine, antipioggia/antinsetto); </t>
  </si>
  <si>
    <r>
      <t>6- Importo totale dell'investimento (</t>
    </r>
    <r>
      <rPr>
        <sz val="12"/>
        <color theme="1"/>
        <rFont val="Calibri"/>
        <family val="2"/>
      </rPr>
      <t>€), comprensivo di tutte le voci inserite;</t>
    </r>
  </si>
  <si>
    <t>7- Inserire eventuali note/osservazioni utili ai fini istruttori;</t>
  </si>
  <si>
    <t>8 -Stampa e firma del documento. Il documento dovrà essere allegato e caricato in formato .pdf sul SIAG  (quadro allegati) , come previsto nell'avviso pubblico</t>
  </si>
  <si>
    <t>INFORMAZIONI AGGIUNTIVE PER COMPILAZIONE DELLE TABELLE UCS - IMPIANTI ARBOREI</t>
  </si>
  <si>
    <t>Note e osservazioni</t>
  </si>
  <si>
    <t>Luogo e Data</t>
  </si>
  <si>
    <t xml:space="preserve"> Firma</t>
  </si>
  <si>
    <t>Note e Osservazioni</t>
  </si>
  <si>
    <t>FIRMA</t>
  </si>
  <si>
    <t>Firma</t>
  </si>
  <si>
    <t xml:space="preserve">Tabella 23 - "Metodologia per l'individuazione delle tabelle standard di costi unitari (UCS) pergli impianti arborei finanziati dagli interventi di Sviluppo Rurale" - Aggiornamento 2023"  </t>
  </si>
  <si>
    <t>Olivo a monocono senza struttura di sostegno</t>
  </si>
  <si>
    <t xml:space="preserve">Importo totale investimento </t>
  </si>
  <si>
    <t>Importo totale investimento</t>
  </si>
  <si>
    <t>Impianto Antinsetto/Antipioggia (monoblocco) con struttura (€/Ha)</t>
  </si>
  <si>
    <t>Importo parz. Antinsetto/Antipioggia (monoblocco)  (€)</t>
  </si>
  <si>
    <t>Impianto Antinsetto/Antipioggia (monofilare)(€/Ha)</t>
  </si>
  <si>
    <t>Importo parz. Antinsetto/Antipioggia (monofilare)  (€)</t>
  </si>
  <si>
    <t>Impianto Antinsetto/Antipioggia (monoblocco) senza struttura (€/Ha)</t>
  </si>
  <si>
    <t>Impianto Antinsetto/Antipioggia (monofilare) (€/Ha)</t>
  </si>
  <si>
    <t>Importo parz. Antinsetto/Antipioggia (monoblocco) senza struttura  (€)</t>
  </si>
  <si>
    <t>Impianto Antinsetto/Antipioggia (monoblocco) con struttura(€/Ha)</t>
  </si>
  <si>
    <t>Importo parz.   Antinsetto/Antipioggia (monoblocco) con struttura  (€)</t>
  </si>
  <si>
    <t>Importo parz.   Antipioggia/Antinsetto (monofilare)  (€)</t>
  </si>
  <si>
    <t>Impianto Antinsetto/Antipioggia (monoblocco) senza struttura(€/Ha)</t>
  </si>
  <si>
    <t>Importo parz.   Antipioggia/Antinsetto (monoblocco) senza struttura  (€)</t>
  </si>
  <si>
    <t>Importo parz. Antigrandine cn struttura (€)</t>
  </si>
  <si>
    <t>Importo parz.   Antipioggia/Antinsetto (monoblocco) con struttura  (€)</t>
  </si>
  <si>
    <t>Importo parz.  Antigrandine senza struttura  (€)</t>
  </si>
  <si>
    <t>Impianto Antinsetto/Antipioggia (monoblocco)senza struttura(€/Ha)</t>
  </si>
  <si>
    <t>Importo parz. Antinsetto/Antipioggia (monoblocco) senza struttura)  (€)</t>
  </si>
  <si>
    <t>Importo parz.   Antipioggia/Antinsetto (monofilare) (€)</t>
  </si>
  <si>
    <t>Importo parz.   Antipioggia/Antinsetto (monoblocco) senz struttura  (€)</t>
  </si>
  <si>
    <t>Importo parz. Antigrandine con struttura  (€)</t>
  </si>
  <si>
    <t>Importo parz.   AntipiAntinseto/Antipioggia (monoblocco) con struttura  (€)</t>
  </si>
  <si>
    <t>Importo parz.   Antinsetto/Antipioggia (monoblocco) con stuttura  (€)</t>
  </si>
  <si>
    <t>Importo parz.   Antipioggia/Antinsetto (monoblocco) senza struttura (€)</t>
  </si>
  <si>
    <t>Importo parz.  Antigrandine senza struttura   (€)</t>
  </si>
  <si>
    <t>Importo parz.   Antinsetto/Antipioggia (monoblocco) senza struttura  (€)</t>
  </si>
  <si>
    <t>Importo parz.   Antinsetto/Antipioggia (monofilare)  (€)</t>
  </si>
  <si>
    <t>1.600 piante/Ha</t>
  </si>
  <si>
    <t>Importo parz.  Antigrandine (con struttura)  (€)</t>
  </si>
  <si>
    <t>Importo parz.   Antinsetto/Antipioggia (monoblocco) con struttura (€)</t>
  </si>
  <si>
    <t>Importo parz. Antinsetto/Antipioggia (monoblocco) con struttura  (€)</t>
  </si>
  <si>
    <t>Importo parz.  Antigrandine con struttura   (€)</t>
  </si>
  <si>
    <t>Importo parz. Antigrandine con struttura (€)</t>
  </si>
  <si>
    <t>Impianto Antipioggia/Antinsetto (monoblocco) con struttura con struttura(€/Ha)</t>
  </si>
  <si>
    <t>Importo parz.  Antinsetto/Antipioggia (monoblocco) con struttura)  (€)</t>
  </si>
  <si>
    <t>Il costo dell'investimento di un impianto antigrandine, antinsetto/antipioggia, laddove previsto, potrà essere richiesto anche singolarmente su un frutteto già esistente.</t>
  </si>
  <si>
    <t>4- Valutare gli importi aggiuntivi (scasso, impianto antigrandine, impianto antipioggia/antinsetto) per cui viene richiesto il beneficio;</t>
  </si>
  <si>
    <t>667 piante/HA</t>
  </si>
  <si>
    <t>476 piante/Ha</t>
  </si>
  <si>
    <t>883 piante/Ha</t>
  </si>
  <si>
    <r>
      <t>Pero-Melo a vaso</t>
    </r>
    <r>
      <rPr>
        <b/>
        <vertAlign val="superscript"/>
        <sz val="11"/>
        <color theme="1"/>
        <rFont val="Times New Roman"/>
        <family val="1"/>
      </rPr>
      <t>6</t>
    </r>
    <r>
      <rPr>
        <b/>
        <sz val="11"/>
        <color theme="1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</si>
</sst>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vertAlign val="superscript"/>
      <sz val="9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sz val="10"/>
      <color theme="1"/>
      <name val="Times New Roman"/>
      <family val="1"/>
    </font>
    <font>
      <b/>
      <vertAlign val="superscript"/>
      <sz val="16"/>
      <color theme="1"/>
      <name val="Times New Roman"/>
      <family val="1"/>
    </font>
    <font>
      <b/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double"/>
      <sz val="12"/>
      <color rgb="FFFF0000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8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Protection="1"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6" borderId="1" xfId="0" applyNumberForma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vertical="top"/>
    </xf>
    <xf numFmtId="0" fontId="1" fillId="5" borderId="7" xfId="0" applyFont="1" applyFill="1" applyBorder="1" applyAlignment="1">
      <alignment horizontal="center" vertical="center"/>
    </xf>
    <xf numFmtId="4" fontId="4" fillId="14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>
      <alignment horizontal="center" vertical="center" wrapText="1"/>
    </xf>
    <xf numFmtId="4" fontId="4" fillId="8" borderId="9" xfId="0" applyNumberFormat="1" applyFont="1" applyFill="1" applyBorder="1" applyAlignment="1">
      <alignment horizontal="center" vertical="center" wrapText="1"/>
    </xf>
    <xf numFmtId="4" fontId="4" fillId="8" borderId="6" xfId="0" applyNumberFormat="1" applyFont="1" applyFill="1" applyBorder="1" applyAlignment="1">
      <alignment horizontal="center" vertical="center" wrapText="1"/>
    </xf>
    <xf numFmtId="4" fontId="4" fillId="8" borderId="6" xfId="0" applyNumberFormat="1" applyFont="1" applyFill="1" applyBorder="1" applyAlignment="1" applyProtection="1">
      <alignment horizontal="center" vertical="center" wrapText="1"/>
      <protection locked="0"/>
    </xf>
    <xf numFmtId="4" fontId="4" fillId="9" borderId="6" xfId="0" applyNumberFormat="1" applyFont="1" applyFill="1" applyBorder="1" applyAlignment="1">
      <alignment horizontal="center" vertical="center" wrapText="1"/>
    </xf>
    <xf numFmtId="4" fontId="4" fillId="9" borderId="6" xfId="0" applyNumberFormat="1" applyFont="1" applyFill="1" applyBorder="1" applyAlignment="1" applyProtection="1">
      <alignment horizontal="center" vertical="center" wrapText="1"/>
      <protection locked="0"/>
    </xf>
    <xf numFmtId="4" fontId="4" fillId="9" borderId="7" xfId="0" applyNumberFormat="1" applyFont="1" applyFill="1" applyBorder="1" applyAlignment="1" applyProtection="1">
      <alignment horizontal="center" vertical="center" wrapText="1"/>
      <protection locked="0"/>
    </xf>
    <xf numFmtId="4" fontId="4" fillId="10" borderId="6" xfId="0" applyNumberFormat="1" applyFont="1" applyFill="1" applyBorder="1" applyAlignment="1">
      <alignment horizontal="center" vertical="center" wrapText="1"/>
    </xf>
    <xf numFmtId="4" fontId="4" fillId="10" borderId="7" xfId="0" applyNumberFormat="1" applyFont="1" applyFill="1" applyBorder="1" applyAlignment="1" applyProtection="1">
      <alignment horizontal="center" vertical="center" wrapText="1"/>
      <protection locked="0"/>
    </xf>
    <xf numFmtId="4" fontId="4" fillId="11" borderId="6" xfId="0" applyNumberFormat="1" applyFont="1" applyFill="1" applyBorder="1" applyAlignment="1">
      <alignment horizontal="center" vertical="center" wrapText="1"/>
    </xf>
    <xf numFmtId="0" fontId="4" fillId="12" borderId="7" xfId="0" applyFont="1" applyFill="1" applyBorder="1" applyAlignment="1" applyProtection="1">
      <alignment horizontal="center" vertical="center" wrapText="1"/>
      <protection locked="0"/>
    </xf>
    <xf numFmtId="4" fontId="4" fillId="8" borderId="10" xfId="0" applyNumberFormat="1" applyFont="1" applyFill="1" applyBorder="1" applyAlignment="1">
      <alignment horizontal="center" vertical="center" wrapText="1"/>
    </xf>
    <xf numFmtId="4" fontId="4" fillId="8" borderId="16" xfId="0" applyNumberFormat="1" applyFont="1" applyFill="1" applyBorder="1" applyAlignment="1">
      <alignment horizontal="center" vertical="center" wrapText="1"/>
    </xf>
    <xf numFmtId="4" fontId="2" fillId="8" borderId="6" xfId="0" applyNumberFormat="1" applyFont="1" applyFill="1" applyBorder="1" applyAlignment="1" applyProtection="1">
      <alignment horizontal="center" vertical="center" wrapText="1"/>
      <protection locked="0"/>
    </xf>
    <xf numFmtId="4" fontId="2" fillId="7" borderId="6" xfId="0" applyNumberFormat="1" applyFont="1" applyFill="1" applyBorder="1" applyAlignment="1">
      <alignment horizontal="center" vertical="center" wrapText="1"/>
    </xf>
    <xf numFmtId="4" fontId="2" fillId="9" borderId="6" xfId="0" applyNumberFormat="1" applyFont="1" applyFill="1" applyBorder="1" applyAlignment="1">
      <alignment horizontal="center" vertical="center" wrapText="1"/>
    </xf>
    <xf numFmtId="4" fontId="2" fillId="9" borderId="6" xfId="0" applyNumberFormat="1" applyFont="1" applyFill="1" applyBorder="1" applyAlignment="1" applyProtection="1">
      <alignment horizontal="center" vertical="center" wrapText="1"/>
      <protection locked="0"/>
    </xf>
    <xf numFmtId="4" fontId="2" fillId="9" borderId="7" xfId="0" applyNumberFormat="1" applyFont="1" applyFill="1" applyBorder="1" applyAlignment="1" applyProtection="1">
      <alignment horizontal="center" vertical="center" wrapText="1"/>
      <protection locked="0"/>
    </xf>
    <xf numFmtId="4" fontId="2" fillId="8" borderId="10" xfId="0" applyNumberFormat="1" applyFont="1" applyFill="1" applyBorder="1" applyAlignment="1">
      <alignment horizontal="center" vertical="center" wrapText="1"/>
    </xf>
    <xf numFmtId="4" fontId="6" fillId="8" borderId="9" xfId="0" applyNumberFormat="1" applyFont="1" applyFill="1" applyBorder="1" applyAlignment="1">
      <alignment horizontal="center" vertical="center" wrapText="1"/>
    </xf>
    <xf numFmtId="4" fontId="6" fillId="8" borderId="6" xfId="0" applyNumberFormat="1" applyFont="1" applyFill="1" applyBorder="1" applyAlignment="1">
      <alignment horizontal="center" vertical="center" wrapText="1"/>
    </xf>
    <xf numFmtId="4" fontId="6" fillId="8" borderId="6" xfId="0" applyNumberFormat="1" applyFont="1" applyFill="1" applyBorder="1" applyAlignment="1" applyProtection="1">
      <alignment horizontal="center" vertical="center" wrapText="1"/>
      <protection locked="0"/>
    </xf>
    <xf numFmtId="4" fontId="6" fillId="7" borderId="6" xfId="0" applyNumberFormat="1" applyFont="1" applyFill="1" applyBorder="1" applyAlignment="1">
      <alignment horizontal="center" vertical="center" wrapText="1"/>
    </xf>
    <xf numFmtId="4" fontId="6" fillId="9" borderId="6" xfId="0" applyNumberFormat="1" applyFont="1" applyFill="1" applyBorder="1" applyAlignment="1">
      <alignment horizontal="center" vertical="center" wrapText="1"/>
    </xf>
    <xf numFmtId="4" fontId="6" fillId="9" borderId="6" xfId="0" applyNumberFormat="1" applyFont="1" applyFill="1" applyBorder="1" applyAlignment="1" applyProtection="1">
      <alignment horizontal="center" vertical="center" wrapText="1"/>
      <protection locked="0"/>
    </xf>
    <xf numFmtId="4" fontId="6" fillId="9" borderId="7" xfId="0" applyNumberFormat="1" applyFont="1" applyFill="1" applyBorder="1" applyAlignment="1" applyProtection="1">
      <alignment horizontal="center" vertical="center" wrapText="1"/>
      <protection locked="0"/>
    </xf>
    <xf numFmtId="4" fontId="2" fillId="8" borderId="16" xfId="0" applyNumberFormat="1" applyFont="1" applyFill="1" applyBorder="1" applyAlignment="1">
      <alignment horizontal="center" vertical="center" wrapText="1"/>
    </xf>
    <xf numFmtId="4" fontId="2" fillId="10" borderId="6" xfId="0" applyNumberFormat="1" applyFont="1" applyFill="1" applyBorder="1" applyAlignment="1">
      <alignment horizontal="center" vertical="center" wrapText="1"/>
    </xf>
    <xf numFmtId="4" fontId="2" fillId="10" borderId="7" xfId="0" applyNumberFormat="1" applyFont="1" applyFill="1" applyBorder="1" applyAlignment="1" applyProtection="1">
      <alignment horizontal="center" vertical="center" wrapText="1"/>
      <protection locked="0"/>
    </xf>
    <xf numFmtId="4" fontId="2" fillId="11" borderId="6" xfId="0" applyNumberFormat="1" applyFont="1" applyFill="1" applyBorder="1" applyAlignment="1">
      <alignment horizontal="center" vertical="center" wrapText="1"/>
    </xf>
    <xf numFmtId="4" fontId="2" fillId="14" borderId="7" xfId="0" applyNumberFormat="1" applyFont="1" applyFill="1" applyBorder="1" applyAlignment="1" applyProtection="1">
      <alignment horizontal="center" vertical="center" wrapText="1"/>
      <protection locked="0"/>
    </xf>
    <xf numFmtId="4" fontId="6" fillId="8" borderId="10" xfId="0" applyNumberFormat="1" applyFont="1" applyFill="1" applyBorder="1" applyAlignment="1">
      <alignment horizontal="center" vertical="center" wrapText="1"/>
    </xf>
    <xf numFmtId="0" fontId="7" fillId="0" borderId="0" xfId="0" applyFont="1"/>
    <xf numFmtId="4" fontId="7" fillId="3" borderId="4" xfId="0" applyNumberFormat="1" applyFont="1" applyFill="1" applyBorder="1" applyAlignment="1" applyProtection="1">
      <alignment horizontal="center"/>
      <protection locked="0"/>
    </xf>
    <xf numFmtId="4" fontId="7" fillId="3" borderId="1" xfId="0" applyNumberFormat="1" applyFont="1" applyFill="1" applyBorder="1" applyAlignment="1" applyProtection="1">
      <alignment horizontal="center"/>
      <protection locked="0"/>
    </xf>
    <xf numFmtId="0" fontId="7" fillId="0" borderId="1" xfId="0" applyFont="1" applyBorder="1"/>
    <xf numFmtId="4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0" fillId="0" borderId="0" xfId="0" applyProtection="1">
      <protection hidden="1"/>
    </xf>
    <xf numFmtId="0" fontId="7" fillId="0" borderId="0" xfId="0" applyFont="1" applyAlignment="1" applyProtection="1">
      <alignment horizontal="center" vertical="center"/>
      <protection locked="0"/>
    </xf>
    <xf numFmtId="4" fontId="7" fillId="0" borderId="6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6" fillId="10" borderId="6" xfId="0" applyNumberFormat="1" applyFont="1" applyFill="1" applyBorder="1" applyAlignment="1">
      <alignment horizontal="center" vertical="center" wrapText="1"/>
    </xf>
    <xf numFmtId="4" fontId="6" fillId="10" borderId="7" xfId="0" applyNumberFormat="1" applyFont="1" applyFill="1" applyBorder="1" applyAlignment="1" applyProtection="1">
      <alignment horizontal="center" vertical="center" wrapText="1"/>
      <protection locked="0"/>
    </xf>
    <xf numFmtId="4" fontId="6" fillId="11" borderId="6" xfId="0" applyNumberFormat="1" applyFont="1" applyFill="1" applyBorder="1" applyAlignment="1">
      <alignment horizontal="center" vertical="center" wrapText="1"/>
    </xf>
    <xf numFmtId="4" fontId="6" fillId="14" borderId="7" xfId="0" applyNumberFormat="1" applyFont="1" applyFill="1" applyBorder="1" applyAlignment="1" applyProtection="1">
      <alignment horizontal="center" vertical="center" wrapText="1"/>
      <protection locked="0"/>
    </xf>
    <xf numFmtId="4" fontId="5" fillId="8" borderId="6" xfId="0" applyNumberFormat="1" applyFont="1" applyFill="1" applyBorder="1" applyAlignment="1" applyProtection="1">
      <alignment horizontal="center" vertical="center" wrapText="1"/>
      <protection locked="0"/>
    </xf>
    <xf numFmtId="4" fontId="5" fillId="9" borderId="6" xfId="0" applyNumberFormat="1" applyFont="1" applyFill="1" applyBorder="1" applyAlignment="1">
      <alignment horizontal="center" vertical="center" wrapText="1"/>
    </xf>
    <xf numFmtId="4" fontId="5" fillId="9" borderId="6" xfId="0" applyNumberFormat="1" applyFont="1" applyFill="1" applyBorder="1" applyAlignment="1" applyProtection="1">
      <alignment horizontal="center" vertical="center" wrapText="1"/>
      <protection locked="0"/>
    </xf>
    <xf numFmtId="4" fontId="5" fillId="9" borderId="7" xfId="0" applyNumberFormat="1" applyFont="1" applyFill="1" applyBorder="1" applyAlignment="1" applyProtection="1">
      <alignment horizontal="center" vertical="center" wrapText="1"/>
      <protection locked="0"/>
    </xf>
    <xf numFmtId="164" fontId="7" fillId="16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 wrapText="1"/>
    </xf>
    <xf numFmtId="4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4" fontId="11" fillId="0" borderId="1" xfId="0" applyNumberFormat="1" applyFont="1" applyBorder="1" applyAlignment="1" applyProtection="1">
      <alignment horizontal="center" vertical="center" wrapText="1"/>
      <protection locked="0"/>
    </xf>
    <xf numFmtId="4" fontId="10" fillId="0" borderId="1" xfId="0" applyNumberFormat="1" applyFont="1" applyBorder="1" applyAlignment="1" applyProtection="1">
      <alignment horizontal="center" vertical="center"/>
      <protection hidden="1"/>
    </xf>
    <xf numFmtId="164" fontId="10" fillId="16" borderId="1" xfId="0" applyNumberFormat="1" applyFont="1" applyFill="1" applyBorder="1" applyAlignment="1" applyProtection="1">
      <alignment horizontal="center" vertical="center"/>
      <protection locked="0"/>
    </xf>
    <xf numFmtId="4" fontId="10" fillId="6" borderId="1" xfId="0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>
      <alignment wrapText="1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4" fontId="10" fillId="3" borderId="5" xfId="0" applyNumberFormat="1" applyFont="1" applyFill="1" applyBorder="1" applyAlignment="1" applyProtection="1">
      <alignment horizontal="center"/>
      <protection locked="0"/>
    </xf>
    <xf numFmtId="4" fontId="10" fillId="16" borderId="1" xfId="0" applyNumberFormat="1" applyFont="1" applyFill="1" applyBorder="1" applyAlignment="1" applyProtection="1">
      <alignment horizontal="center"/>
      <protection locked="0"/>
    </xf>
    <xf numFmtId="4" fontId="10" fillId="3" borderId="1" xfId="0" applyNumberFormat="1" applyFont="1" applyFill="1" applyBorder="1" applyAlignment="1" applyProtection="1">
      <alignment horizontal="center"/>
      <protection locked="0"/>
    </xf>
    <xf numFmtId="4" fontId="10" fillId="0" borderId="2" xfId="0" applyNumberFormat="1" applyFont="1" applyBorder="1" applyAlignment="1" applyProtection="1">
      <alignment horizontal="center" vertical="center" wrapText="1"/>
      <protection locked="0"/>
    </xf>
    <xf numFmtId="164" fontId="10" fillId="16" borderId="4" xfId="0" applyNumberFormat="1" applyFont="1" applyFill="1" applyBorder="1" applyAlignment="1" applyProtection="1">
      <alignment horizontal="center" vertical="center"/>
      <protection locked="0"/>
    </xf>
    <xf numFmtId="4" fontId="10" fillId="6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2" fillId="5" borderId="7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4" fontId="7" fillId="6" borderId="1" xfId="0" applyNumberFormat="1" applyFont="1" applyFill="1" applyBorder="1" applyAlignment="1" applyProtection="1">
      <alignment horizontal="center"/>
      <protection locked="0"/>
    </xf>
    <xf numFmtId="4" fontId="7" fillId="0" borderId="1" xfId="0" applyNumberFormat="1" applyFont="1" applyBorder="1" applyAlignment="1" applyProtection="1">
      <alignment horizontal="center" vertical="center"/>
      <protection locked="0"/>
    </xf>
    <xf numFmtId="2" fontId="2" fillId="6" borderId="1" xfId="0" applyNumberFormat="1" applyFont="1" applyFill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4" fontId="5" fillId="10" borderId="6" xfId="0" applyNumberFormat="1" applyFont="1" applyFill="1" applyBorder="1" applyAlignment="1">
      <alignment horizontal="center" vertical="center" wrapText="1"/>
    </xf>
    <xf numFmtId="4" fontId="5" fillId="10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/>
    </xf>
    <xf numFmtId="2" fontId="2" fillId="6" borderId="1" xfId="0" applyNumberFormat="1" applyFont="1" applyFill="1" applyBorder="1" applyAlignment="1" applyProtection="1">
      <alignment horizontal="center"/>
      <protection locked="0"/>
    </xf>
    <xf numFmtId="0" fontId="7" fillId="0" borderId="17" xfId="0" applyFont="1" applyBorder="1"/>
    <xf numFmtId="0" fontId="2" fillId="15" borderId="3" xfId="0" applyFont="1" applyFill="1" applyBorder="1" applyAlignment="1">
      <alignment vertical="top"/>
    </xf>
    <xf numFmtId="0" fontId="15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>
      <alignment horizontal="left"/>
    </xf>
    <xf numFmtId="0" fontId="4" fillId="6" borderId="3" xfId="0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2" fillId="6" borderId="3" xfId="0" applyFont="1" applyFill="1" applyBorder="1" applyAlignment="1">
      <alignment vertical="top"/>
    </xf>
    <xf numFmtId="2" fontId="7" fillId="0" borderId="1" xfId="0" applyNumberFormat="1" applyFont="1" applyBorder="1" applyAlignment="1">
      <alignment horizontal="center" vertical="center"/>
    </xf>
    <xf numFmtId="2" fontId="7" fillId="0" borderId="0" xfId="0" applyNumberFormat="1" applyFont="1"/>
    <xf numFmtId="0" fontId="2" fillId="0" borderId="3" xfId="0" applyFont="1" applyBorder="1" applyAlignment="1">
      <alignment vertical="center"/>
    </xf>
    <xf numFmtId="4" fontId="7" fillId="15" borderId="1" xfId="0" applyNumberFormat="1" applyFont="1" applyFill="1" applyBorder="1" applyAlignment="1" applyProtection="1">
      <alignment horizontal="center" vertical="center"/>
      <protection locked="0"/>
    </xf>
    <xf numFmtId="4" fontId="7" fillId="6" borderId="1" xfId="0" applyNumberFormat="1" applyFont="1" applyFill="1" applyBorder="1" applyAlignment="1" applyProtection="1">
      <alignment horizontal="center" vertical="center"/>
      <protection locked="0"/>
    </xf>
    <xf numFmtId="0" fontId="2" fillId="15" borderId="1" xfId="0" applyFont="1" applyFill="1" applyBorder="1" applyAlignment="1">
      <alignment vertical="top"/>
    </xf>
    <xf numFmtId="4" fontId="7" fillId="0" borderId="2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2" fillId="15" borderId="14" xfId="0" applyFont="1" applyFill="1" applyBorder="1" applyAlignment="1">
      <alignment vertical="top"/>
    </xf>
    <xf numFmtId="0" fontId="4" fillId="5" borderId="7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 applyProtection="1">
      <alignment horizontal="center" vertical="center"/>
      <protection locked="0"/>
    </xf>
    <xf numFmtId="4" fontId="7" fillId="0" borderId="1" xfId="0" applyNumberFormat="1" applyFont="1" applyBorder="1" applyAlignment="1" applyProtection="1">
      <alignment horizontal="center"/>
      <protection locked="0"/>
    </xf>
    <xf numFmtId="0" fontId="11" fillId="0" borderId="0" xfId="0" applyFont="1"/>
    <xf numFmtId="0" fontId="4" fillId="0" borderId="15" xfId="0" applyFont="1" applyBorder="1" applyAlignment="1">
      <alignment horizontal="center" vertical="center" wrapText="1"/>
    </xf>
    <xf numFmtId="0" fontId="6" fillId="12" borderId="1" xfId="0" applyFont="1" applyFill="1" applyBorder="1" applyAlignment="1" applyProtection="1">
      <alignment horizontal="center" vertical="center" wrapText="1"/>
      <protection locked="0"/>
    </xf>
    <xf numFmtId="4" fontId="16" fillId="0" borderId="1" xfId="0" applyNumberFormat="1" applyFont="1" applyBorder="1" applyAlignment="1">
      <alignment horizontal="center" vertical="center"/>
    </xf>
    <xf numFmtId="164" fontId="16" fillId="16" borderId="1" xfId="0" applyNumberFormat="1" applyFont="1" applyFill="1" applyBorder="1" applyAlignment="1" applyProtection="1">
      <alignment horizontal="center" vertical="center"/>
      <protection locked="0"/>
    </xf>
    <xf numFmtId="4" fontId="16" fillId="6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2" fillId="6" borderId="8" xfId="0" applyFont="1" applyFill="1" applyBorder="1" applyAlignment="1">
      <alignment vertical="top"/>
    </xf>
    <xf numFmtId="4" fontId="7" fillId="3" borderId="6" xfId="0" applyNumberFormat="1" applyFont="1" applyFill="1" applyBorder="1" applyAlignment="1" applyProtection="1">
      <alignment horizontal="center"/>
      <protection locked="0"/>
    </xf>
    <xf numFmtId="0" fontId="7" fillId="0" borderId="6" xfId="0" applyFont="1" applyBorder="1"/>
    <xf numFmtId="4" fontId="4" fillId="8" borderId="1" xfId="0" applyNumberFormat="1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9" borderId="1" xfId="0" applyNumberFormat="1" applyFont="1" applyFill="1" applyBorder="1" applyAlignment="1">
      <alignment horizontal="center" vertical="center" wrapText="1"/>
    </xf>
    <xf numFmtId="4" fontId="4" fillId="11" borderId="1" xfId="0" applyNumberFormat="1" applyFont="1" applyFill="1" applyBorder="1" applyAlignment="1">
      <alignment horizontal="center" vertical="center" wrapText="1"/>
    </xf>
    <xf numFmtId="4" fontId="4" fillId="14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7" xfId="0" applyNumberFormat="1" applyFont="1" applyBorder="1" applyAlignment="1" applyProtection="1">
      <alignment vertical="center" wrapText="1"/>
      <protection locked="0"/>
    </xf>
    <xf numFmtId="4" fontId="16" fillId="0" borderId="1" xfId="0" applyNumberFormat="1" applyFont="1" applyBorder="1" applyAlignment="1" applyProtection="1">
      <alignment horizontal="center" vertical="center" wrapText="1"/>
      <protection locked="0"/>
    </xf>
    <xf numFmtId="4" fontId="6" fillId="9" borderId="1" xfId="0" applyNumberFormat="1" applyFont="1" applyFill="1" applyBorder="1" applyAlignment="1">
      <alignment horizontal="center" vertical="center" wrapText="1"/>
    </xf>
    <xf numFmtId="164" fontId="7" fillId="16" borderId="5" xfId="0" applyNumberFormat="1" applyFont="1" applyFill="1" applyBorder="1" applyAlignment="1" applyProtection="1">
      <alignment horizontal="center" vertical="center"/>
      <protection locked="0"/>
    </xf>
    <xf numFmtId="4" fontId="7" fillId="6" borderId="5" xfId="0" applyNumberFormat="1" applyFont="1" applyFill="1" applyBorder="1" applyAlignment="1">
      <alignment horizontal="center" vertical="center"/>
    </xf>
    <xf numFmtId="4" fontId="17" fillId="0" borderId="6" xfId="0" applyNumberFormat="1" applyFont="1" applyBorder="1" applyAlignment="1">
      <alignment horizontal="center" vertical="center"/>
    </xf>
    <xf numFmtId="4" fontId="6" fillId="8" borderId="1" xfId="0" applyNumberFormat="1" applyFont="1" applyFill="1" applyBorder="1" applyAlignment="1">
      <alignment horizontal="center" vertical="center" wrapText="1"/>
    </xf>
    <xf numFmtId="4" fontId="6" fillId="8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" fontId="17" fillId="0" borderId="0" xfId="0" applyNumberFormat="1" applyFont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 applyProtection="1">
      <alignment horizontal="center"/>
      <protection locked="0"/>
    </xf>
    <xf numFmtId="2" fontId="2" fillId="6" borderId="5" xfId="0" applyNumberFormat="1" applyFont="1" applyFill="1" applyBorder="1" applyAlignment="1" applyProtection="1">
      <alignment horizontal="center" vertical="center"/>
      <protection locked="0"/>
    </xf>
    <xf numFmtId="2" fontId="2" fillId="16" borderId="5" xfId="0" applyNumberFormat="1" applyFont="1" applyFill="1" applyBorder="1" applyAlignment="1" applyProtection="1">
      <alignment horizontal="center" vertical="center"/>
      <protection locked="0"/>
    </xf>
    <xf numFmtId="2" fontId="7" fillId="6" borderId="5" xfId="0" applyNumberFormat="1" applyFont="1" applyFill="1" applyBorder="1" applyAlignment="1" applyProtection="1">
      <alignment horizontal="center" vertical="center"/>
      <protection locked="0"/>
    </xf>
    <xf numFmtId="2" fontId="2" fillId="16" borderId="1" xfId="0" applyNumberFormat="1" applyFont="1" applyFill="1" applyBorder="1" applyAlignment="1" applyProtection="1">
      <alignment horizontal="center" vertical="center"/>
      <protection locked="0"/>
    </xf>
    <xf numFmtId="4" fontId="2" fillId="0" borderId="6" xfId="0" applyNumberFormat="1" applyFont="1" applyBorder="1" applyAlignment="1">
      <alignment horizontal="center" vertical="center"/>
    </xf>
    <xf numFmtId="2" fontId="7" fillId="6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0" fillId="15" borderId="0" xfId="0" applyFill="1"/>
    <xf numFmtId="0" fontId="20" fillId="15" borderId="0" xfId="0" applyFont="1" applyFill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vertical="top"/>
    </xf>
    <xf numFmtId="0" fontId="0" fillId="0" borderId="0" xfId="0" applyAlignment="1">
      <alignment vertical="top"/>
    </xf>
    <xf numFmtId="0" fontId="24" fillId="0" borderId="0" xfId="0" applyFont="1"/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7" fillId="0" borderId="4" xfId="0" applyFont="1" applyBorder="1"/>
    <xf numFmtId="0" fontId="7" fillId="0" borderId="0" xfId="0" applyFont="1" applyProtection="1">
      <protection locked="0"/>
    </xf>
    <xf numFmtId="0" fontId="2" fillId="13" borderId="18" xfId="0" applyFont="1" applyFill="1" applyBorder="1" applyAlignment="1">
      <alignment horizontal="center" vertical="center"/>
    </xf>
    <xf numFmtId="0" fontId="5" fillId="12" borderId="1" xfId="0" applyFont="1" applyFill="1" applyBorder="1" applyAlignment="1" applyProtection="1">
      <alignment horizontal="center" vertical="center" wrapText="1"/>
      <protection locked="0"/>
    </xf>
    <xf numFmtId="4" fontId="5" fillId="8" borderId="10" xfId="0" applyNumberFormat="1" applyFont="1" applyFill="1" applyBorder="1" applyAlignment="1">
      <alignment horizontal="center" vertical="center" wrapText="1"/>
    </xf>
    <xf numFmtId="164" fontId="11" fillId="16" borderId="1" xfId="0" applyNumberFormat="1" applyFont="1" applyFill="1" applyBorder="1" applyAlignment="1" applyProtection="1">
      <alignment horizontal="center" vertical="center"/>
      <protection locked="0"/>
    </xf>
    <xf numFmtId="2" fontId="5" fillId="6" borderId="1" xfId="0" applyNumberFormat="1" applyFont="1" applyFill="1" applyBorder="1" applyAlignment="1" applyProtection="1">
      <alignment horizontal="center" vertical="center"/>
      <protection locked="0"/>
    </xf>
    <xf numFmtId="4" fontId="5" fillId="11" borderId="6" xfId="0" applyNumberFormat="1" applyFont="1" applyFill="1" applyBorder="1" applyAlignment="1">
      <alignment horizontal="center" vertical="center" wrapText="1"/>
    </xf>
    <xf numFmtId="4" fontId="5" fillId="14" borderId="7" xfId="0" applyNumberFormat="1" applyFont="1" applyFill="1" applyBorder="1" applyAlignment="1" applyProtection="1">
      <alignment horizontal="center" vertical="center" wrapText="1"/>
      <protection locked="0"/>
    </xf>
    <xf numFmtId="4" fontId="5" fillId="8" borderId="16" xfId="0" applyNumberFormat="1" applyFont="1" applyFill="1" applyBorder="1" applyAlignment="1">
      <alignment horizontal="center" vertical="center" wrapText="1"/>
    </xf>
    <xf numFmtId="4" fontId="5" fillId="7" borderId="6" xfId="0" applyNumberFormat="1" applyFont="1" applyFill="1" applyBorder="1" applyAlignment="1">
      <alignment horizontal="center" vertical="center" wrapText="1"/>
    </xf>
    <xf numFmtId="4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10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14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1" xfId="0" applyNumberFormat="1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0" fillId="17" borderId="17" xfId="0" applyFont="1" applyFill="1" applyBorder="1" applyAlignment="1">
      <alignment horizontal="center" vertical="center"/>
    </xf>
    <xf numFmtId="0" fontId="20" fillId="17" borderId="0" xfId="0" applyFont="1" applyFill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4" fillId="12" borderId="7" xfId="0" applyFont="1" applyFill="1" applyBorder="1" applyAlignment="1" applyProtection="1">
      <alignment horizontal="center" vertical="center" wrapText="1"/>
      <protection locked="0"/>
    </xf>
    <xf numFmtId="0" fontId="4" fillId="12" borderId="9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4" fontId="10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6" fillId="0" borderId="2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center"/>
    </xf>
    <xf numFmtId="0" fontId="4" fillId="12" borderId="4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1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6" fillId="12" borderId="7" xfId="0" applyFont="1" applyFill="1" applyBorder="1" applyAlignment="1" applyProtection="1">
      <alignment horizontal="center" vertical="center" wrapText="1"/>
      <protection locked="0"/>
    </xf>
    <xf numFmtId="0" fontId="6" fillId="12" borderId="4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0" fontId="2" fillId="12" borderId="7" xfId="0" applyFont="1" applyFill="1" applyBorder="1" applyAlignment="1" applyProtection="1">
      <alignment horizontal="center" vertical="center" wrapText="1"/>
      <protection locked="0"/>
    </xf>
    <xf numFmtId="0" fontId="2" fillId="12" borderId="4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left"/>
    </xf>
    <xf numFmtId="0" fontId="5" fillId="1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/>
    </xf>
    <xf numFmtId="0" fontId="3" fillId="12" borderId="7" xfId="0" applyFont="1" applyFill="1" applyBorder="1" applyAlignment="1" applyProtection="1">
      <alignment horizontal="center" vertical="center" wrapText="1"/>
      <protection locked="0"/>
    </xf>
    <xf numFmtId="0" fontId="3" fillId="12" borderId="4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/>
    </xf>
    <xf numFmtId="0" fontId="6" fillId="12" borderId="9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5" fillId="12" borderId="7" xfId="0" applyFont="1" applyFill="1" applyBorder="1" applyAlignment="1" applyProtection="1">
      <alignment horizontal="center" vertical="center" wrapText="1"/>
      <protection locked="0"/>
    </xf>
    <xf numFmtId="0" fontId="5" fillId="12" borderId="4" xfId="0" applyFont="1" applyFill="1" applyBorder="1" applyAlignment="1" applyProtection="1">
      <alignment horizontal="center" vertical="center" wrapText="1"/>
      <protection locked="0"/>
    </xf>
    <xf numFmtId="0" fontId="6" fillId="12" borderId="1" xfId="0" applyFont="1" applyFill="1" applyBorder="1" applyAlignment="1" applyProtection="1">
      <alignment horizontal="center" vertical="center" wrapText="1"/>
      <protection locked="0"/>
    </xf>
    <xf numFmtId="0" fontId="4" fillId="12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4" fontId="5" fillId="8" borderId="9" xfId="0" applyNumberFormat="1" applyFont="1" applyFill="1" applyBorder="1" applyAlignment="1" applyProtection="1">
      <alignment horizontal="center" vertical="center" wrapText="1"/>
      <protection locked="0"/>
    </xf>
    <xf numFmtId="4" fontId="5" fillId="10" borderId="6" xfId="0" applyNumberFormat="1" applyFont="1" applyFill="1" applyBorder="1" applyAlignment="1" applyProtection="1">
      <alignment horizontal="center" vertical="center" wrapText="1"/>
      <protection locked="0"/>
    </xf>
    <xf numFmtId="4" fontId="5" fillId="11" borderId="6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7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7" fillId="0" borderId="1" xfId="0" applyFont="1" applyBorder="1" applyProtection="1">
      <protection locked="0"/>
    </xf>
    <xf numFmtId="4" fontId="10" fillId="16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4" fontId="6" fillId="0" borderId="6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4" fontId="7" fillId="0" borderId="0" xfId="0" applyNumberFormat="1" applyFont="1" applyProtection="1">
      <protection locked="0"/>
    </xf>
    <xf numFmtId="0" fontId="10" fillId="0" borderId="0" xfId="0" applyFont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4" fontId="10" fillId="0" borderId="1" xfId="0" applyNumberFormat="1" applyFont="1" applyBorder="1" applyAlignment="1" applyProtection="1">
      <alignment horizontal="center" vertical="center"/>
    </xf>
    <xf numFmtId="4" fontId="10" fillId="6" borderId="1" xfId="0" applyNumberFormat="1" applyFont="1" applyFill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 wrapText="1"/>
      <protection locked="0"/>
    </xf>
    <xf numFmtId="4" fontId="4" fillId="8" borderId="9" xfId="0" applyNumberFormat="1" applyFont="1" applyFill="1" applyBorder="1" applyAlignment="1" applyProtection="1">
      <alignment horizontal="center" vertical="center" wrapText="1"/>
      <protection locked="0"/>
    </xf>
    <xf numFmtId="4" fontId="4" fillId="7" borderId="6" xfId="0" applyNumberFormat="1" applyFont="1" applyFill="1" applyBorder="1" applyAlignment="1" applyProtection="1">
      <alignment horizontal="center" vertical="center" wrapText="1"/>
      <protection locked="0"/>
    </xf>
    <xf numFmtId="4" fontId="4" fillId="10" borderId="6" xfId="0" applyNumberFormat="1" applyFont="1" applyFill="1" applyBorder="1" applyAlignment="1" applyProtection="1">
      <alignment horizontal="center" vertical="center" wrapText="1"/>
      <protection locked="0"/>
    </xf>
    <xf numFmtId="4" fontId="4" fillId="11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locked="0"/>
    </xf>
    <xf numFmtId="4" fontId="7" fillId="16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4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4" fontId="7" fillId="0" borderId="1" xfId="0" applyNumberFormat="1" applyFont="1" applyBorder="1" applyAlignment="1" applyProtection="1">
      <alignment horizontal="center" vertical="center"/>
    </xf>
    <xf numFmtId="4" fontId="7" fillId="6" borderId="1" xfId="0" applyNumberFormat="1" applyFont="1" applyFill="1" applyBorder="1" applyAlignment="1" applyProtection="1">
      <alignment horizontal="center" vertical="center"/>
    </xf>
    <xf numFmtId="4" fontId="7" fillId="0" borderId="5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15" borderId="19" xfId="0" applyFont="1" applyFill="1" applyBorder="1" applyAlignment="1" applyProtection="1">
      <alignment vertical="top"/>
      <protection locked="0"/>
    </xf>
    <xf numFmtId="4" fontId="11" fillId="16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4" fontId="5" fillId="0" borderId="1" xfId="0" applyNumberFormat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4" fontId="11" fillId="0" borderId="6" xfId="0" applyNumberFormat="1" applyFont="1" applyBorder="1" applyAlignment="1" applyProtection="1">
      <alignment horizontal="center" vertical="center"/>
    </xf>
    <xf numFmtId="4" fontId="11" fillId="0" borderId="1" xfId="0" applyNumberFormat="1" applyFont="1" applyBorder="1" applyAlignment="1" applyProtection="1">
      <alignment horizontal="center" vertical="center"/>
    </xf>
    <xf numFmtId="4" fontId="11" fillId="6" borderId="1" xfId="0" applyNumberFormat="1" applyFont="1" applyFill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4" fontId="5" fillId="8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0" fontId="2" fillId="15" borderId="14" xfId="0" applyFont="1" applyFill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4" fontId="2" fillId="0" borderId="19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7" fillId="0" borderId="25" xfId="0" applyFont="1" applyBorder="1" applyAlignment="1" applyProtection="1">
      <alignment horizontal="center"/>
      <protection locked="0"/>
    </xf>
    <xf numFmtId="0" fontId="7" fillId="0" borderId="26" xfId="0" applyFont="1" applyBorder="1" applyAlignment="1" applyProtection="1">
      <alignment horizontal="center"/>
      <protection locked="0"/>
    </xf>
    <xf numFmtId="0" fontId="7" fillId="0" borderId="27" xfId="0" applyFont="1" applyBorder="1" applyAlignment="1" applyProtection="1">
      <alignment horizontal="center"/>
      <protection locked="0"/>
    </xf>
    <xf numFmtId="4" fontId="7" fillId="0" borderId="6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10" fillId="16" borderId="1" xfId="0" applyFont="1" applyFill="1" applyBorder="1" applyProtection="1">
      <protection locked="0"/>
    </xf>
    <xf numFmtId="0" fontId="10" fillId="0" borderId="1" xfId="0" applyFont="1" applyBorder="1" applyProtection="1"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" fontId="4" fillId="0" borderId="0" xfId="0" applyNumberFormat="1" applyFont="1" applyAlignment="1" applyProtection="1">
      <alignment vertic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1" xfId="0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4" fontId="10" fillId="0" borderId="14" xfId="0" applyNumberFormat="1" applyFont="1" applyBorder="1" applyAlignment="1" applyProtection="1">
      <alignment horizontal="center" vertical="center"/>
    </xf>
    <xf numFmtId="0" fontId="0" fillId="0" borderId="0" xfId="0" applyProtection="1"/>
    <xf numFmtId="4" fontId="6" fillId="8" borderId="10" xfId="0" applyNumberFormat="1" applyFont="1" applyFill="1" applyBorder="1" applyAlignment="1" applyProtection="1">
      <alignment horizontal="center" vertical="center" wrapText="1"/>
      <protection locked="0"/>
    </xf>
    <xf numFmtId="4" fontId="6" fillId="7" borderId="6" xfId="0" applyNumberFormat="1" applyFont="1" applyFill="1" applyBorder="1" applyAlignment="1" applyProtection="1">
      <alignment horizontal="center" vertical="center" wrapText="1"/>
      <protection locked="0"/>
    </xf>
    <xf numFmtId="4" fontId="6" fillId="10" borderId="6" xfId="0" applyNumberFormat="1" applyFont="1" applyFill="1" applyBorder="1" applyAlignment="1" applyProtection="1">
      <alignment horizontal="center" vertical="center" wrapText="1"/>
      <protection locked="0"/>
    </xf>
    <xf numFmtId="4" fontId="6" fillId="11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7" xfId="0" applyFont="1" applyFill="1" applyBorder="1" applyAlignment="1" applyProtection="1">
      <alignment horizontal="center" vertical="center"/>
      <protection locked="0"/>
    </xf>
    <xf numFmtId="0" fontId="2" fillId="15" borderId="3" xfId="0" applyFont="1" applyFill="1" applyBorder="1" applyAlignment="1" applyProtection="1">
      <alignment vertical="top"/>
      <protection locked="0"/>
    </xf>
    <xf numFmtId="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/>
      <protection locked="0"/>
    </xf>
    <xf numFmtId="4" fontId="5" fillId="7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6" borderId="3" xfId="0" applyFont="1" applyFill="1" applyBorder="1" applyAlignment="1" applyProtection="1">
      <alignment vertical="top"/>
      <protection locked="0"/>
    </xf>
    <xf numFmtId="0" fontId="15" fillId="0" borderId="0" xfId="0" applyFont="1" applyAlignment="1" applyProtection="1">
      <alignment horizontal="left"/>
      <protection locked="0"/>
    </xf>
    <xf numFmtId="0" fontId="15" fillId="0" borderId="0" xfId="0" applyFont="1" applyAlignment="1" applyProtection="1">
      <alignment horizontal="left"/>
      <protection locked="0"/>
    </xf>
    <xf numFmtId="4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11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15" borderId="1" xfId="0" applyFont="1" applyFill="1" applyBorder="1" applyAlignment="1" applyProtection="1">
      <alignment vertical="top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4" fontId="17" fillId="0" borderId="6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0A5A2-7F34-49B3-8714-1A423FCDB32F}">
  <dimension ref="A1:X44"/>
  <sheetViews>
    <sheetView workbookViewId="0">
      <selection activeCell="Q19" sqref="Q19"/>
    </sheetView>
  </sheetViews>
  <sheetFormatPr defaultRowHeight="14.4" x14ac:dyDescent="0.3"/>
  <sheetData>
    <row r="1" spans="1:24" ht="114" customHeight="1" x14ac:dyDescent="0.3">
      <c r="A1" s="190" t="s">
        <v>134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</row>
    <row r="2" spans="1:24" ht="24.75" customHeight="1" x14ac:dyDescent="0.3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</row>
    <row r="3" spans="1:24" ht="15" hidden="1" customHeight="1" x14ac:dyDescent="0.3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</row>
    <row r="4" spans="1:24" ht="32.25" hidden="1" customHeight="1" x14ac:dyDescent="0.3">
      <c r="A4" s="190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</row>
    <row r="5" spans="1:24" ht="15.75" customHeight="1" x14ac:dyDescent="0.3">
      <c r="A5" s="190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</row>
    <row r="6" spans="1:24" ht="15.6" hidden="1" x14ac:dyDescent="0.3">
      <c r="A6" s="162"/>
      <c r="B6" s="162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</row>
    <row r="7" spans="1:24" ht="15.6" hidden="1" x14ac:dyDescent="0.3">
      <c r="A7" s="162"/>
      <c r="B7" s="162"/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2"/>
      <c r="W7" s="162"/>
    </row>
    <row r="8" spans="1:24" ht="15.6" hidden="1" x14ac:dyDescent="0.3">
      <c r="A8" s="162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</row>
    <row r="9" spans="1:24" s="163" customFormat="1" ht="15" customHeight="1" x14ac:dyDescent="0.3">
      <c r="A9" s="191" t="s">
        <v>135</v>
      </c>
      <c r="B9" s="192"/>
      <c r="C9" s="192"/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</row>
    <row r="10" spans="1:24" ht="15.6" customHeight="1" x14ac:dyDescent="0.3">
      <c r="A10" s="191"/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</row>
    <row r="11" spans="1:24" ht="15.6" x14ac:dyDescent="0.3">
      <c r="A11" s="164"/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3"/>
    </row>
    <row r="12" spans="1:24" ht="15.6" x14ac:dyDescent="0.3">
      <c r="A12" s="165"/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</row>
    <row r="13" spans="1:24" ht="15.6" x14ac:dyDescent="0.3">
      <c r="A13" s="193" t="s">
        <v>136</v>
      </c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</row>
    <row r="14" spans="1:24" ht="15.6" x14ac:dyDescent="0.3">
      <c r="A14" s="165"/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</row>
    <row r="15" spans="1:24" ht="15.6" x14ac:dyDescent="0.3">
      <c r="A15" s="166" t="s">
        <v>137</v>
      </c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5"/>
      <c r="T15" s="165"/>
      <c r="U15" s="165"/>
      <c r="V15" s="165"/>
    </row>
    <row r="16" spans="1:24" ht="15.6" x14ac:dyDescent="0.3">
      <c r="A16" s="166"/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5"/>
      <c r="T16" s="165"/>
      <c r="U16" s="165"/>
      <c r="V16" s="165"/>
    </row>
    <row r="17" spans="1:22" ht="15.6" x14ac:dyDescent="0.3">
      <c r="A17" s="166" t="s">
        <v>138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5"/>
      <c r="T17" s="165"/>
      <c r="U17" s="165"/>
      <c r="V17" s="165"/>
    </row>
    <row r="18" spans="1:22" ht="15.6" x14ac:dyDescent="0.3">
      <c r="A18" s="166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5"/>
      <c r="T18" s="165"/>
      <c r="U18" s="165"/>
      <c r="V18" s="165"/>
    </row>
    <row r="19" spans="1:22" ht="15.6" x14ac:dyDescent="0.3">
      <c r="A19" s="166" t="s">
        <v>139</v>
      </c>
      <c r="B19" s="166"/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5"/>
      <c r="T19" s="165"/>
      <c r="U19" s="165"/>
      <c r="V19" s="165"/>
    </row>
    <row r="20" spans="1:22" ht="15.6" x14ac:dyDescent="0.3">
      <c r="A20" s="166"/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5"/>
      <c r="T20" s="165"/>
      <c r="U20" s="165"/>
      <c r="V20" s="165"/>
    </row>
    <row r="21" spans="1:22" ht="15.6" x14ac:dyDescent="0.3">
      <c r="A21" s="166" t="s">
        <v>190</v>
      </c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5"/>
      <c r="T21" s="165"/>
      <c r="U21" s="165"/>
      <c r="V21" s="165"/>
    </row>
    <row r="22" spans="1:22" ht="15.6" x14ac:dyDescent="0.3">
      <c r="A22" s="166"/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5"/>
      <c r="T22" s="165"/>
      <c r="U22" s="165"/>
      <c r="V22" s="165"/>
    </row>
    <row r="23" spans="1:22" ht="15.6" x14ac:dyDescent="0.3">
      <c r="A23" s="166" t="s">
        <v>140</v>
      </c>
      <c r="B23" s="166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5"/>
      <c r="T23" s="165"/>
      <c r="U23" s="165"/>
      <c r="V23" s="165"/>
    </row>
    <row r="24" spans="1:22" ht="15.6" x14ac:dyDescent="0.3">
      <c r="A24" s="166"/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5"/>
      <c r="T24" s="165"/>
      <c r="U24" s="165"/>
      <c r="V24" s="165"/>
    </row>
    <row r="25" spans="1:22" ht="15.6" x14ac:dyDescent="0.3">
      <c r="A25" s="166" t="s">
        <v>141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5"/>
      <c r="T25" s="165"/>
      <c r="U25" s="165"/>
      <c r="V25" s="165"/>
    </row>
    <row r="26" spans="1:22" ht="15.6" x14ac:dyDescent="0.3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5"/>
      <c r="T26" s="165"/>
      <c r="U26" s="165"/>
      <c r="V26" s="165"/>
    </row>
    <row r="27" spans="1:22" ht="15.6" x14ac:dyDescent="0.3">
      <c r="A27" s="166" t="s">
        <v>142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5"/>
      <c r="T27" s="165"/>
      <c r="U27" s="165"/>
      <c r="V27" s="165"/>
    </row>
    <row r="28" spans="1:22" ht="15.6" x14ac:dyDescent="0.3">
      <c r="A28" s="166"/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5"/>
      <c r="T28" s="165"/>
      <c r="U28" s="165"/>
      <c r="V28" s="165"/>
    </row>
    <row r="29" spans="1:22" ht="15.6" x14ac:dyDescent="0.3">
      <c r="A29" s="166" t="s">
        <v>143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5"/>
      <c r="T29" s="165"/>
      <c r="U29" s="165"/>
      <c r="V29" s="165"/>
    </row>
    <row r="30" spans="1:22" ht="15.6" x14ac:dyDescent="0.3">
      <c r="A30" s="166"/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5"/>
      <c r="T30" s="165"/>
      <c r="U30" s="165"/>
      <c r="V30" s="165"/>
    </row>
    <row r="31" spans="1:22" x14ac:dyDescent="0.3">
      <c r="A31" s="167"/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</row>
    <row r="33" spans="1:24" ht="15" customHeight="1" x14ac:dyDescent="0.3"/>
    <row r="34" spans="1:24" ht="15" customHeight="1" x14ac:dyDescent="0.3"/>
    <row r="35" spans="1:24" x14ac:dyDescent="0.3">
      <c r="A35" s="191" t="s">
        <v>144</v>
      </c>
      <c r="B35" s="192"/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</row>
    <row r="36" spans="1:24" x14ac:dyDescent="0.3">
      <c r="A36" s="191"/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</row>
    <row r="38" spans="1:24" ht="15.6" x14ac:dyDescent="0.3">
      <c r="A38" s="168" t="s">
        <v>189</v>
      </c>
    </row>
    <row r="41" spans="1:24" ht="15.6" x14ac:dyDescent="0.3">
      <c r="A41" s="165"/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</row>
    <row r="42" spans="1:24" ht="15.6" x14ac:dyDescent="0.3">
      <c r="A42" s="165"/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</row>
    <row r="43" spans="1:24" ht="15.6" x14ac:dyDescent="0.3">
      <c r="A43" s="165"/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</row>
    <row r="44" spans="1:24" ht="15.6" x14ac:dyDescent="0.3"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</row>
  </sheetData>
  <sheetProtection algorithmName="SHA-512" hashValue="qnjpnPgseoUxyydDcG2KI7iKOCvTREVn2td8d1Gx7zn8FeOQ5GrIJhfF8Y35BEfGRZSg9cIzYYKUlwDHhVfbHw==" saltValue="pUtXtGvBWzATveFfJPROPw==" spinCount="100000" sheet="1" objects="1" scenarios="1"/>
  <mergeCells count="4">
    <mergeCell ref="A1:X5"/>
    <mergeCell ref="A9:X10"/>
    <mergeCell ref="A13:V13"/>
    <mergeCell ref="A35:X3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463B8-DA5D-43DE-A1AA-38689B2F1EE5}">
  <sheetPr codeName="Foglio12">
    <pageSetUpPr fitToPage="1"/>
  </sheetPr>
  <dimension ref="A1:J16"/>
  <sheetViews>
    <sheetView workbookViewId="0">
      <selection activeCell="N6" sqref="N6"/>
    </sheetView>
  </sheetViews>
  <sheetFormatPr defaultRowHeight="14.4" x14ac:dyDescent="0.3"/>
  <cols>
    <col min="1" max="1" width="51" bestFit="1" customWidth="1"/>
    <col min="2" max="2" width="20.5546875" customWidth="1"/>
    <col min="3" max="4" width="15" customWidth="1"/>
    <col min="5" max="5" width="0" hidden="1" customWidth="1"/>
    <col min="6" max="8" width="15" customWidth="1"/>
    <col min="9" max="9" width="21.6640625" customWidth="1"/>
    <col min="10" max="10" width="0" hidden="1" customWidth="1"/>
  </cols>
  <sheetData>
    <row r="1" spans="1:10" ht="52.2" customHeight="1" x14ac:dyDescent="0.3">
      <c r="A1" s="217" t="s">
        <v>79</v>
      </c>
      <c r="B1" s="217"/>
      <c r="C1" s="217"/>
      <c r="D1" s="217"/>
      <c r="E1" s="217"/>
      <c r="F1" s="217"/>
      <c r="G1" s="217"/>
      <c r="H1" s="217"/>
      <c r="I1" s="217"/>
      <c r="J1" s="83"/>
    </row>
    <row r="2" spans="1:10" ht="45" customHeight="1" x14ac:dyDescent="0.3">
      <c r="A2" s="91" t="s">
        <v>11</v>
      </c>
      <c r="B2" s="28" t="s">
        <v>1</v>
      </c>
      <c r="C2" s="29" t="s">
        <v>2</v>
      </c>
      <c r="D2" s="30" t="s">
        <v>3</v>
      </c>
      <c r="E2" s="31" t="s">
        <v>23</v>
      </c>
      <c r="F2" s="32" t="s">
        <v>2</v>
      </c>
      <c r="G2" s="33" t="s">
        <v>4</v>
      </c>
      <c r="H2" s="34" t="s">
        <v>5</v>
      </c>
      <c r="I2" s="232" t="s">
        <v>153</v>
      </c>
      <c r="J2" s="233"/>
    </row>
    <row r="3" spans="1:10" ht="45" customHeight="1" x14ac:dyDescent="0.3">
      <c r="A3" s="7" t="s">
        <v>38</v>
      </c>
      <c r="B3" s="6"/>
      <c r="C3" s="4"/>
      <c r="D3" s="4"/>
      <c r="E3" s="5"/>
      <c r="F3" s="4"/>
      <c r="G3" s="1"/>
      <c r="H3" s="1"/>
      <c r="I3" s="1"/>
    </row>
    <row r="4" spans="1:10" ht="45" customHeight="1" x14ac:dyDescent="0.3">
      <c r="A4" s="87" t="s">
        <v>80</v>
      </c>
      <c r="B4" s="52">
        <v>5060</v>
      </c>
      <c r="C4" s="63"/>
      <c r="D4" s="53">
        <f>B4*C4</f>
        <v>0</v>
      </c>
      <c r="E4" s="88"/>
      <c r="F4" s="63"/>
      <c r="G4" s="52">
        <v>930</v>
      </c>
      <c r="H4" s="52">
        <f>G4*F4</f>
        <v>0</v>
      </c>
      <c r="I4" s="52">
        <f>D4+H4</f>
        <v>0</v>
      </c>
    </row>
    <row r="5" spans="1:10" ht="45" customHeight="1" x14ac:dyDescent="0.3">
      <c r="A5" s="87" t="s">
        <v>81</v>
      </c>
      <c r="B5" s="52">
        <v>7140</v>
      </c>
      <c r="C5" s="63"/>
      <c r="D5" s="53">
        <f>B5*C5</f>
        <v>0</v>
      </c>
      <c r="E5" s="88"/>
      <c r="F5" s="63"/>
      <c r="G5" s="54">
        <v>930</v>
      </c>
      <c r="H5" s="54">
        <f>G5*F5</f>
        <v>0</v>
      </c>
      <c r="I5" s="52">
        <f>D5+H5</f>
        <v>0</v>
      </c>
    </row>
    <row r="6" spans="1:10" ht="45" customHeight="1" x14ac:dyDescent="0.3">
      <c r="G6" s="219" t="s">
        <v>10</v>
      </c>
      <c r="H6" s="219"/>
      <c r="I6" s="90">
        <f>SUM(I4:I5)</f>
        <v>0</v>
      </c>
    </row>
    <row r="7" spans="1:10" ht="25.95" customHeight="1" x14ac:dyDescent="0.3"/>
    <row r="8" spans="1:10" x14ac:dyDescent="0.3">
      <c r="A8" s="170" t="s">
        <v>148</v>
      </c>
    </row>
    <row r="9" spans="1:10" x14ac:dyDescent="0.3">
      <c r="A9" s="234"/>
      <c r="B9" s="234"/>
      <c r="C9" s="234"/>
      <c r="D9" s="234"/>
      <c r="E9" s="234"/>
      <c r="F9" s="234"/>
      <c r="G9" s="234"/>
      <c r="H9" s="234"/>
      <c r="I9" s="234"/>
    </row>
    <row r="10" spans="1:10" x14ac:dyDescent="0.3">
      <c r="A10" s="234"/>
      <c r="B10" s="234"/>
      <c r="C10" s="234"/>
      <c r="D10" s="234"/>
      <c r="E10" s="234"/>
      <c r="F10" s="234"/>
      <c r="G10" s="234"/>
      <c r="H10" s="234"/>
      <c r="I10" s="234"/>
    </row>
    <row r="11" spans="1:10" x14ac:dyDescent="0.3">
      <c r="A11" s="234"/>
      <c r="B11" s="234"/>
      <c r="C11" s="234"/>
      <c r="D11" s="234"/>
      <c r="E11" s="234"/>
      <c r="F11" s="234"/>
      <c r="G11" s="234"/>
      <c r="H11" s="234"/>
      <c r="I11" s="234"/>
    </row>
    <row r="12" spans="1:10" x14ac:dyDescent="0.3">
      <c r="A12" s="234"/>
      <c r="B12" s="234"/>
      <c r="C12" s="234"/>
      <c r="D12" s="234"/>
      <c r="E12" s="234"/>
      <c r="F12" s="234"/>
      <c r="G12" s="234"/>
      <c r="H12" s="234"/>
      <c r="I12" s="234"/>
    </row>
    <row r="13" spans="1:10" x14ac:dyDescent="0.3">
      <c r="A13" s="171"/>
      <c r="B13" s="171"/>
      <c r="C13" s="171"/>
      <c r="D13" s="171"/>
      <c r="E13" s="171"/>
      <c r="F13" s="171"/>
      <c r="G13" s="171"/>
      <c r="H13" s="171"/>
      <c r="I13" s="171"/>
    </row>
    <row r="14" spans="1:10" x14ac:dyDescent="0.3">
      <c r="A14" s="171"/>
      <c r="B14" s="171"/>
      <c r="C14" s="171"/>
      <c r="D14" s="171"/>
      <c r="E14" s="171"/>
      <c r="F14" s="171"/>
      <c r="G14" s="171"/>
      <c r="H14" s="171"/>
      <c r="I14" s="171"/>
    </row>
    <row r="15" spans="1:10" x14ac:dyDescent="0.3">
      <c r="G15" s="171"/>
      <c r="H15" s="171"/>
    </row>
    <row r="16" spans="1:10" x14ac:dyDescent="0.3">
      <c r="A16" s="160" t="s">
        <v>146</v>
      </c>
      <c r="B16" s="172"/>
      <c r="D16" s="172"/>
      <c r="E16" s="172"/>
      <c r="F16" s="172"/>
      <c r="G16" s="172"/>
      <c r="H16" s="209" t="s">
        <v>150</v>
      </c>
      <c r="I16" s="209"/>
    </row>
  </sheetData>
  <sheetProtection algorithmName="SHA-512" hashValue="lOUvX8VjQHUdkvzXOXJMgqLvnRvCXFeiYRBCEOcmH2EjhJO+Szo0YxW9SoOx5b29asgOooAK+GvGn+mW3JKSww==" saltValue="JHeFMW80XmJEDRO3CpT1mA==" spinCount="100000" sheet="1" objects="1" scenarios="1"/>
  <mergeCells count="5">
    <mergeCell ref="A1:I1"/>
    <mergeCell ref="I2:J2"/>
    <mergeCell ref="G6:H6"/>
    <mergeCell ref="A9:I12"/>
    <mergeCell ref="H16:I16"/>
  </mergeCells>
  <dataValidations count="1">
    <dataValidation type="decimal" allowBlank="1" showInputMessage="1" showErrorMessage="1" errorTitle="Ettari" error="Inserire la superficie in ettari, in numeri decimali (es. XX,XXXX)" sqref="C4:E5" xr:uid="{1CBE201B-ED98-43B3-B839-26A665A094AC}">
      <formula1>0.0001</formula1>
      <formula2>50000</formula2>
    </dataValidation>
  </dataValidations>
  <pageMargins left="0.7" right="0.7" top="0.75" bottom="0.75" header="0.3" footer="0.3"/>
  <pageSetup paperSize="9" scale="7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C6BE8-0695-4AAF-8AF6-569498F27425}">
  <sheetPr codeName="Foglio13">
    <pageSetUpPr fitToPage="1"/>
  </sheetPr>
  <dimension ref="A1:J16"/>
  <sheetViews>
    <sheetView workbookViewId="0">
      <selection activeCell="F9" sqref="F9"/>
    </sheetView>
  </sheetViews>
  <sheetFormatPr defaultColWidth="8.88671875" defaultRowHeight="13.8" x14ac:dyDescent="0.25"/>
  <cols>
    <col min="1" max="1" width="51" style="41" bestFit="1" customWidth="1"/>
    <col min="2" max="2" width="20.5546875" style="41" customWidth="1"/>
    <col min="3" max="4" width="15" style="41" customWidth="1"/>
    <col min="5" max="5" width="0" style="41" hidden="1" customWidth="1"/>
    <col min="6" max="8" width="15" style="41" customWidth="1"/>
    <col min="9" max="9" width="21.6640625" style="41" customWidth="1"/>
    <col min="10" max="10" width="0" style="41" hidden="1" customWidth="1"/>
    <col min="11" max="16384" width="8.88671875" style="41"/>
  </cols>
  <sheetData>
    <row r="1" spans="1:10" ht="56.4" customHeight="1" x14ac:dyDescent="0.25">
      <c r="A1" s="217" t="s">
        <v>83</v>
      </c>
      <c r="B1" s="217"/>
      <c r="C1" s="217"/>
      <c r="D1" s="217"/>
      <c r="E1" s="217"/>
      <c r="F1" s="217"/>
      <c r="G1" s="217"/>
      <c r="H1" s="217"/>
      <c r="I1" s="217"/>
    </row>
    <row r="2" spans="1:10" ht="45" customHeight="1" x14ac:dyDescent="0.25">
      <c r="A2" s="64" t="s">
        <v>11</v>
      </c>
      <c r="B2" s="28" t="s">
        <v>1</v>
      </c>
      <c r="C2" s="29" t="s">
        <v>2</v>
      </c>
      <c r="D2" s="30" t="s">
        <v>3</v>
      </c>
      <c r="E2" s="31" t="s">
        <v>23</v>
      </c>
      <c r="F2" s="32" t="s">
        <v>2</v>
      </c>
      <c r="G2" s="33" t="s">
        <v>4</v>
      </c>
      <c r="H2" s="34" t="s">
        <v>5</v>
      </c>
      <c r="I2" s="223" t="s">
        <v>153</v>
      </c>
      <c r="J2" s="224"/>
    </row>
    <row r="3" spans="1:10" ht="45" customHeight="1" x14ac:dyDescent="0.25">
      <c r="A3" s="84" t="s">
        <v>82</v>
      </c>
      <c r="B3" s="110"/>
      <c r="C3" s="43"/>
      <c r="D3" s="43"/>
      <c r="E3" s="86"/>
      <c r="F3" s="44"/>
      <c r="G3" s="44"/>
      <c r="H3" s="44"/>
      <c r="I3" s="44"/>
    </row>
    <row r="4" spans="1:10" ht="45" customHeight="1" x14ac:dyDescent="0.25">
      <c r="A4" s="87" t="s">
        <v>39</v>
      </c>
      <c r="B4" s="52">
        <v>7810</v>
      </c>
      <c r="C4" s="63"/>
      <c r="D4" s="53">
        <f>B4*C4</f>
        <v>0</v>
      </c>
      <c r="E4" s="97"/>
      <c r="F4" s="63"/>
      <c r="G4" s="111">
        <v>930</v>
      </c>
      <c r="H4" s="52">
        <f>G4*F4</f>
        <v>0</v>
      </c>
      <c r="I4" s="52">
        <f>H4+D4</f>
        <v>0</v>
      </c>
    </row>
    <row r="5" spans="1:10" ht="45" customHeight="1" x14ac:dyDescent="0.25">
      <c r="A5" s="87" t="s">
        <v>40</v>
      </c>
      <c r="B5" s="52">
        <v>9880</v>
      </c>
      <c r="C5" s="63"/>
      <c r="D5" s="53">
        <f>B5*C5</f>
        <v>0</v>
      </c>
      <c r="E5" s="97"/>
      <c r="F5" s="63"/>
      <c r="G5" s="111">
        <v>930</v>
      </c>
      <c r="H5" s="52">
        <f>G5*F5</f>
        <v>0</v>
      </c>
      <c r="I5" s="52">
        <f t="shared" ref="I5:I6" si="0">H5+D5</f>
        <v>0</v>
      </c>
    </row>
    <row r="6" spans="1:10" ht="45" customHeight="1" x14ac:dyDescent="0.25">
      <c r="A6" s="101" t="s">
        <v>41</v>
      </c>
      <c r="B6" s="52">
        <v>10270</v>
      </c>
      <c r="C6" s="63"/>
      <c r="D6" s="53">
        <f>B6*C6</f>
        <v>0</v>
      </c>
      <c r="E6" s="44"/>
      <c r="F6" s="63"/>
      <c r="G6" s="111">
        <v>930</v>
      </c>
      <c r="H6" s="54">
        <f>G6*F6</f>
        <v>0</v>
      </c>
      <c r="I6" s="52">
        <f t="shared" si="0"/>
        <v>0</v>
      </c>
    </row>
    <row r="7" spans="1:10" ht="45" customHeight="1" x14ac:dyDescent="0.25">
      <c r="C7" s="112"/>
      <c r="G7" s="219" t="s">
        <v>10</v>
      </c>
      <c r="H7" s="219"/>
      <c r="I7" s="90">
        <f>SUM(I4:I6)</f>
        <v>0</v>
      </c>
    </row>
    <row r="9" spans="1:10" x14ac:dyDescent="0.25">
      <c r="A9" s="161" t="s">
        <v>148</v>
      </c>
    </row>
    <row r="10" spans="1:10" x14ac:dyDescent="0.25">
      <c r="A10" s="220"/>
      <c r="B10" s="221"/>
      <c r="C10" s="221"/>
      <c r="D10" s="221"/>
      <c r="E10" s="221"/>
      <c r="F10" s="221"/>
      <c r="G10" s="221"/>
      <c r="H10" s="221"/>
      <c r="I10" s="221"/>
    </row>
    <row r="11" spans="1:10" x14ac:dyDescent="0.25">
      <c r="A11" s="221"/>
      <c r="B11" s="221"/>
      <c r="C11" s="221"/>
      <c r="D11" s="221"/>
      <c r="E11" s="221"/>
      <c r="F11" s="221"/>
      <c r="G11" s="221"/>
      <c r="H11" s="221"/>
      <c r="I11" s="221"/>
    </row>
    <row r="12" spans="1:10" x14ac:dyDescent="0.25">
      <c r="A12" s="221"/>
      <c r="B12" s="221"/>
      <c r="C12" s="221"/>
      <c r="D12" s="221"/>
      <c r="E12" s="221"/>
      <c r="F12" s="221"/>
      <c r="G12" s="221"/>
      <c r="H12" s="221"/>
      <c r="I12" s="221"/>
    </row>
    <row r="13" spans="1:10" x14ac:dyDescent="0.25">
      <c r="A13" s="221"/>
      <c r="B13" s="221"/>
      <c r="C13" s="221"/>
      <c r="D13" s="221"/>
      <c r="E13" s="221"/>
      <c r="F13" s="221"/>
      <c r="G13" s="221"/>
      <c r="H13" s="221"/>
      <c r="I13" s="221"/>
    </row>
    <row r="14" spans="1:10" x14ac:dyDescent="0.25">
      <c r="A14" s="47"/>
      <c r="B14" s="47"/>
      <c r="C14" s="47"/>
      <c r="D14" s="47"/>
      <c r="E14" s="47"/>
      <c r="F14" s="47"/>
      <c r="G14" s="47"/>
      <c r="H14" s="47"/>
      <c r="I14" s="47"/>
    </row>
    <row r="16" spans="1:10" x14ac:dyDescent="0.25">
      <c r="A16" s="160" t="s">
        <v>146</v>
      </c>
      <c r="B16" s="46"/>
      <c r="D16" s="46"/>
      <c r="E16" s="46"/>
      <c r="F16" s="46"/>
      <c r="G16" s="209" t="s">
        <v>150</v>
      </c>
      <c r="H16" s="209"/>
      <c r="I16" s="209"/>
    </row>
  </sheetData>
  <sheetProtection algorithmName="SHA-512" hashValue="Xfbfz3FeXYt37TiXaBF7ChD2ywB9QP0vJvmF61SdugOvkBTdUhWV36607owTR4KZjxTjjbQGgWTHoSL9UgxRDg==" saltValue="nvDFtnT9S1bRBDvJuMw9EQ==" spinCount="100000" sheet="1" objects="1" scenarios="1"/>
  <mergeCells count="5">
    <mergeCell ref="A1:I1"/>
    <mergeCell ref="I2:J2"/>
    <mergeCell ref="G7:H7"/>
    <mergeCell ref="A10:I13"/>
    <mergeCell ref="G16:I16"/>
  </mergeCells>
  <dataValidations count="1">
    <dataValidation type="decimal" allowBlank="1" showInputMessage="1" showErrorMessage="1" errorTitle="Ettari" error="Inserire la superficie in ettari, in numeri decimali (es. XX,XXXX)" sqref="C4:E5 D6" xr:uid="{8EF211DB-FE60-453E-92BD-BF40A4F7AB92}">
      <formula1>0.0001</formula1>
      <formula2>50000</formula2>
    </dataValidation>
  </dataValidations>
  <pageMargins left="0.7" right="0.7" top="0.75" bottom="0.75" header="0.3" footer="0.3"/>
  <pageSetup paperSize="9" scale="7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F42C5-7DFB-41B0-9347-633F76D20310}">
  <dimension ref="A1:J16"/>
  <sheetViews>
    <sheetView workbookViewId="0">
      <selection activeCell="F7" sqref="F7"/>
    </sheetView>
  </sheetViews>
  <sheetFormatPr defaultColWidth="8.88671875" defaultRowHeight="13.8" x14ac:dyDescent="0.25"/>
  <cols>
    <col min="1" max="1" width="51" style="41" bestFit="1" customWidth="1"/>
    <col min="2" max="2" width="20.5546875" style="41" customWidth="1"/>
    <col min="3" max="4" width="15" style="41" customWidth="1"/>
    <col min="5" max="5" width="0" style="41" hidden="1" customWidth="1"/>
    <col min="6" max="8" width="15" style="41" customWidth="1"/>
    <col min="9" max="9" width="21.6640625" style="41" customWidth="1"/>
    <col min="10" max="10" width="0" style="41" hidden="1" customWidth="1"/>
    <col min="11" max="16384" width="8.88671875" style="41"/>
  </cols>
  <sheetData>
    <row r="1" spans="1:10" ht="56.4" customHeight="1" x14ac:dyDescent="0.25">
      <c r="A1" s="217" t="s">
        <v>151</v>
      </c>
      <c r="B1" s="217"/>
      <c r="C1" s="217"/>
      <c r="D1" s="217"/>
      <c r="E1" s="217"/>
      <c r="F1" s="217"/>
      <c r="G1" s="217"/>
      <c r="H1" s="217"/>
      <c r="I1" s="217"/>
    </row>
    <row r="2" spans="1:10" ht="45" customHeight="1" x14ac:dyDescent="0.25">
      <c r="A2" s="64" t="s">
        <v>11</v>
      </c>
      <c r="B2" s="28" t="s">
        <v>1</v>
      </c>
      <c r="C2" s="29" t="s">
        <v>2</v>
      </c>
      <c r="D2" s="30" t="s">
        <v>3</v>
      </c>
      <c r="E2" s="31" t="s">
        <v>23</v>
      </c>
      <c r="F2" s="32" t="s">
        <v>2</v>
      </c>
      <c r="G2" s="33" t="s">
        <v>4</v>
      </c>
      <c r="H2" s="34" t="s">
        <v>5</v>
      </c>
      <c r="I2" s="223" t="s">
        <v>153</v>
      </c>
      <c r="J2" s="224"/>
    </row>
    <row r="3" spans="1:10" ht="45" customHeight="1" x14ac:dyDescent="0.25">
      <c r="A3" s="84" t="s">
        <v>152</v>
      </c>
      <c r="B3" s="110"/>
      <c r="C3" s="43"/>
      <c r="D3" s="43"/>
      <c r="E3" s="86"/>
      <c r="F3" s="44"/>
      <c r="G3" s="44"/>
      <c r="H3" s="44"/>
      <c r="I3" s="44"/>
    </row>
    <row r="4" spans="1:10" ht="45" customHeight="1" x14ac:dyDescent="0.25">
      <c r="A4" s="87" t="s">
        <v>39</v>
      </c>
      <c r="B4" s="52">
        <v>6130</v>
      </c>
      <c r="C4" s="63"/>
      <c r="D4" s="53">
        <f>B4*C4</f>
        <v>0</v>
      </c>
      <c r="E4" s="97"/>
      <c r="F4" s="63"/>
      <c r="G4" s="111">
        <v>930</v>
      </c>
      <c r="H4" s="52">
        <f>G4*F4</f>
        <v>0</v>
      </c>
      <c r="I4" s="52">
        <f>H4+D4</f>
        <v>0</v>
      </c>
    </row>
    <row r="5" spans="1:10" ht="45" customHeight="1" x14ac:dyDescent="0.25">
      <c r="A5" s="87" t="s">
        <v>40</v>
      </c>
      <c r="B5" s="52">
        <v>8030</v>
      </c>
      <c r="C5" s="63"/>
      <c r="D5" s="53">
        <f>B5*C5</f>
        <v>0</v>
      </c>
      <c r="E5" s="97"/>
      <c r="F5" s="63"/>
      <c r="G5" s="111">
        <v>930</v>
      </c>
      <c r="H5" s="52">
        <f>G5*F5</f>
        <v>0</v>
      </c>
      <c r="I5" s="52">
        <f t="shared" ref="I5:I6" si="0">H5+D5</f>
        <v>0</v>
      </c>
    </row>
    <row r="6" spans="1:10" ht="45" customHeight="1" x14ac:dyDescent="0.25">
      <c r="A6" s="101" t="s">
        <v>41</v>
      </c>
      <c r="B6" s="52">
        <v>8610</v>
      </c>
      <c r="C6" s="63"/>
      <c r="D6" s="53">
        <f>B6*C6</f>
        <v>0</v>
      </c>
      <c r="E6" s="44"/>
      <c r="F6" s="63"/>
      <c r="G6" s="111">
        <v>930</v>
      </c>
      <c r="H6" s="54">
        <f>G6*F6</f>
        <v>0</v>
      </c>
      <c r="I6" s="52">
        <f t="shared" si="0"/>
        <v>0</v>
      </c>
    </row>
    <row r="7" spans="1:10" ht="45" customHeight="1" x14ac:dyDescent="0.25">
      <c r="C7" s="112"/>
      <c r="G7" s="219" t="s">
        <v>10</v>
      </c>
      <c r="H7" s="219"/>
      <c r="I7" s="90">
        <f>SUM(I4:I6)</f>
        <v>0</v>
      </c>
    </row>
    <row r="9" spans="1:10" x14ac:dyDescent="0.25">
      <c r="A9" s="161" t="s">
        <v>148</v>
      </c>
    </row>
    <row r="10" spans="1:10" x14ac:dyDescent="0.25">
      <c r="A10" s="220"/>
      <c r="B10" s="221"/>
      <c r="C10" s="221"/>
      <c r="D10" s="221"/>
      <c r="E10" s="221"/>
      <c r="F10" s="221"/>
      <c r="G10" s="221"/>
      <c r="H10" s="221"/>
      <c r="I10" s="221"/>
    </row>
    <row r="11" spans="1:10" x14ac:dyDescent="0.25">
      <c r="A11" s="221"/>
      <c r="B11" s="221"/>
      <c r="C11" s="221"/>
      <c r="D11" s="221"/>
      <c r="E11" s="221"/>
      <c r="F11" s="221"/>
      <c r="G11" s="221"/>
      <c r="H11" s="221"/>
      <c r="I11" s="221"/>
    </row>
    <row r="12" spans="1:10" x14ac:dyDescent="0.25">
      <c r="A12" s="221"/>
      <c r="B12" s="221"/>
      <c r="C12" s="221"/>
      <c r="D12" s="221"/>
      <c r="E12" s="221"/>
      <c r="F12" s="221"/>
      <c r="G12" s="221"/>
      <c r="H12" s="221"/>
      <c r="I12" s="221"/>
    </row>
    <row r="13" spans="1:10" x14ac:dyDescent="0.25">
      <c r="A13" s="221"/>
      <c r="B13" s="221"/>
      <c r="C13" s="221"/>
      <c r="D13" s="221"/>
      <c r="E13" s="221"/>
      <c r="F13" s="221"/>
      <c r="G13" s="221"/>
      <c r="H13" s="221"/>
      <c r="I13" s="221"/>
    </row>
    <row r="14" spans="1:10" x14ac:dyDescent="0.25">
      <c r="A14" s="47"/>
      <c r="B14" s="47"/>
      <c r="C14" s="47"/>
      <c r="D14" s="47"/>
      <c r="E14" s="47"/>
      <c r="F14" s="47"/>
      <c r="G14" s="47"/>
      <c r="H14" s="47"/>
      <c r="I14" s="47"/>
    </row>
    <row r="16" spans="1:10" x14ac:dyDescent="0.25">
      <c r="A16" s="160" t="s">
        <v>146</v>
      </c>
      <c r="B16" s="46"/>
      <c r="D16" s="46"/>
      <c r="E16" s="46"/>
      <c r="F16" s="46"/>
      <c r="G16" s="209" t="s">
        <v>150</v>
      </c>
      <c r="H16" s="209"/>
      <c r="I16" s="209"/>
    </row>
  </sheetData>
  <sheetProtection algorithmName="SHA-512" hashValue="KVmPIEbEzeFh+j7OmZTtzE/m8dlUH7wVybhl63KOdLqv2/prPjcWhCKaKC8gTo84PgBe6vg/z5uS9QizWxLquA==" saltValue="gavvDYb82G7iS8QWctuTyg==" spinCount="100000" sheet="1" objects="1" scenarios="1"/>
  <mergeCells count="5">
    <mergeCell ref="A1:I1"/>
    <mergeCell ref="I2:J2"/>
    <mergeCell ref="G7:H7"/>
    <mergeCell ref="A10:I13"/>
    <mergeCell ref="G16:I16"/>
  </mergeCells>
  <dataValidations count="1">
    <dataValidation type="decimal" allowBlank="1" showInputMessage="1" showErrorMessage="1" errorTitle="Ettari" error="Inserire la superficie in ettari, in numeri decimali (es. XX,XXXX)" sqref="C4:E5 D6" xr:uid="{7BE07249-2496-4785-A90F-0257E7F9CDAA}">
      <formula1>0.0001</formula1>
      <formula2>50000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CDB30-4BD8-4316-A28A-C0FF3EE3B5BA}">
  <sheetPr codeName="Foglio14">
    <pageSetUpPr fitToPage="1"/>
  </sheetPr>
  <dimension ref="A1:J14"/>
  <sheetViews>
    <sheetView workbookViewId="0">
      <selection activeCell="F6" sqref="F6"/>
    </sheetView>
  </sheetViews>
  <sheetFormatPr defaultColWidth="8.88671875" defaultRowHeight="13.8" x14ac:dyDescent="0.25"/>
  <cols>
    <col min="1" max="1" width="51" style="41" bestFit="1" customWidth="1"/>
    <col min="2" max="2" width="20.5546875" style="41" customWidth="1"/>
    <col min="3" max="4" width="15" style="41" customWidth="1"/>
    <col min="5" max="5" width="0" style="41" hidden="1" customWidth="1"/>
    <col min="6" max="8" width="15" style="41" customWidth="1"/>
    <col min="9" max="9" width="21.6640625" style="41" customWidth="1"/>
    <col min="10" max="10" width="0" style="41" hidden="1" customWidth="1"/>
    <col min="11" max="16384" width="8.88671875" style="41"/>
  </cols>
  <sheetData>
    <row r="1" spans="1:10" ht="67.95" customHeight="1" x14ac:dyDescent="0.25">
      <c r="A1" s="217" t="s">
        <v>84</v>
      </c>
      <c r="B1" s="217"/>
      <c r="C1" s="217"/>
      <c r="D1" s="217"/>
      <c r="E1" s="217"/>
      <c r="F1" s="217"/>
      <c r="G1" s="217"/>
      <c r="H1" s="217"/>
      <c r="I1" s="217"/>
    </row>
    <row r="2" spans="1:10" ht="45" customHeight="1" x14ac:dyDescent="0.25">
      <c r="A2" s="64" t="s">
        <v>11</v>
      </c>
      <c r="B2" s="28" t="s">
        <v>1</v>
      </c>
      <c r="C2" s="29" t="s">
        <v>2</v>
      </c>
      <c r="D2" s="30" t="s">
        <v>3</v>
      </c>
      <c r="E2" s="31" t="s">
        <v>23</v>
      </c>
      <c r="F2" s="32" t="s">
        <v>2</v>
      </c>
      <c r="G2" s="33" t="s">
        <v>4</v>
      </c>
      <c r="H2" s="34" t="s">
        <v>5</v>
      </c>
      <c r="I2" s="223" t="s">
        <v>153</v>
      </c>
      <c r="J2" s="224"/>
    </row>
    <row r="3" spans="1:10" ht="45" customHeight="1" x14ac:dyDescent="0.25">
      <c r="A3" s="84" t="s">
        <v>42</v>
      </c>
      <c r="B3" s="85"/>
      <c r="C3" s="43"/>
      <c r="D3" s="43"/>
      <c r="E3" s="86"/>
      <c r="F3" s="44"/>
      <c r="G3" s="44"/>
      <c r="H3" s="44"/>
      <c r="I3" s="44"/>
    </row>
    <row r="4" spans="1:10" ht="45" customHeight="1" x14ac:dyDescent="0.25">
      <c r="A4" s="87" t="s">
        <v>43</v>
      </c>
      <c r="B4" s="52">
        <v>5210</v>
      </c>
      <c r="C4" s="63"/>
      <c r="D4" s="53">
        <f>B4*C4</f>
        <v>0</v>
      </c>
      <c r="E4" s="97"/>
      <c r="F4" s="63"/>
      <c r="G4" s="52">
        <v>930</v>
      </c>
      <c r="H4" s="52">
        <f>G4*F4</f>
        <v>0</v>
      </c>
      <c r="I4" s="52">
        <f>D4+H4</f>
        <v>0</v>
      </c>
    </row>
    <row r="5" spans="1:10" ht="52.5" customHeight="1" x14ac:dyDescent="0.25">
      <c r="A5" s="87" t="s">
        <v>44</v>
      </c>
      <c r="B5" s="52">
        <v>5830</v>
      </c>
      <c r="C5" s="63"/>
      <c r="D5" s="53">
        <f>B5*C5</f>
        <v>0</v>
      </c>
      <c r="E5" s="97"/>
      <c r="F5" s="63"/>
      <c r="G5" s="52">
        <v>930</v>
      </c>
      <c r="H5" s="54">
        <f>G5*F5</f>
        <v>0</v>
      </c>
      <c r="I5" s="52">
        <f>D5+H5</f>
        <v>0</v>
      </c>
    </row>
    <row r="6" spans="1:10" ht="52.5" customHeight="1" x14ac:dyDescent="0.25">
      <c r="G6" s="219" t="s">
        <v>10</v>
      </c>
      <c r="H6" s="219"/>
      <c r="I6" s="90">
        <f>SUM(I4:I5)</f>
        <v>0</v>
      </c>
    </row>
    <row r="8" spans="1:10" x14ac:dyDescent="0.25">
      <c r="A8" s="170" t="s">
        <v>148</v>
      </c>
    </row>
    <row r="9" spans="1:10" x14ac:dyDescent="0.25">
      <c r="A9" s="221"/>
      <c r="B9" s="221"/>
      <c r="C9" s="221"/>
      <c r="D9" s="221"/>
      <c r="E9" s="221"/>
      <c r="F9" s="221"/>
      <c r="G9" s="221"/>
      <c r="H9" s="221"/>
      <c r="I9" s="221"/>
    </row>
    <row r="10" spans="1:10" x14ac:dyDescent="0.25">
      <c r="A10" s="221"/>
      <c r="B10" s="221"/>
      <c r="C10" s="221"/>
      <c r="D10" s="221"/>
      <c r="E10" s="221"/>
      <c r="F10" s="221"/>
      <c r="G10" s="221"/>
      <c r="H10" s="221"/>
      <c r="I10" s="221"/>
    </row>
    <row r="11" spans="1:10" x14ac:dyDescent="0.25">
      <c r="A11" s="221"/>
      <c r="B11" s="221"/>
      <c r="C11" s="221"/>
      <c r="D11" s="221"/>
      <c r="E11" s="221"/>
      <c r="F11" s="221"/>
      <c r="G11" s="221"/>
      <c r="H11" s="221"/>
      <c r="I11" s="221"/>
    </row>
    <row r="12" spans="1:10" x14ac:dyDescent="0.25">
      <c r="A12" s="221"/>
      <c r="B12" s="221"/>
      <c r="C12" s="221"/>
      <c r="D12" s="221"/>
      <c r="E12" s="221"/>
      <c r="F12" s="221"/>
      <c r="G12" s="221"/>
      <c r="H12" s="221"/>
      <c r="I12" s="221"/>
    </row>
    <row r="14" spans="1:10" x14ac:dyDescent="0.25">
      <c r="A14" s="160" t="s">
        <v>146</v>
      </c>
      <c r="B14" s="82"/>
      <c r="G14" s="209" t="s">
        <v>150</v>
      </c>
      <c r="H14" s="209"/>
      <c r="I14" s="209"/>
    </row>
  </sheetData>
  <sheetProtection algorithmName="SHA-512" hashValue="U5COdfgSjrDFQBgpRpeMdcHO0y0c3AeX1wVRHNPA/cZBVz9GJIDN0s11RXbPX6q21dsMVTGWW9qn3RpbSmpTPg==" saltValue="VUdPOwPbeEUxxj1YKH1ARQ==" spinCount="100000" sheet="1" objects="1" scenarios="1"/>
  <mergeCells count="5">
    <mergeCell ref="A1:I1"/>
    <mergeCell ref="I2:J2"/>
    <mergeCell ref="G6:H6"/>
    <mergeCell ref="A9:I12"/>
    <mergeCell ref="G14:I14"/>
  </mergeCells>
  <dataValidations count="1">
    <dataValidation type="decimal" allowBlank="1" showInputMessage="1" showErrorMessage="1" errorTitle="Ettari" error="Inserire la superficie in ettari, in numeri decimali (es. XX,XXXX)" sqref="C4:E5" xr:uid="{7657120A-5DA2-46FA-812B-E80E8263938F}">
      <formula1>0.0001</formula1>
      <formula2>50000</formula2>
    </dataValidation>
  </dataValidations>
  <pageMargins left="0.7" right="0.7" top="0.75" bottom="0.75" header="0.3" footer="0.3"/>
  <pageSetup paperSize="9" scale="77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BAC5C-6AAA-4079-A08A-82F81D5D9B8C}">
  <sheetPr codeName="Foglio15">
    <pageSetUpPr fitToPage="1"/>
  </sheetPr>
  <dimension ref="A1:J16"/>
  <sheetViews>
    <sheetView workbookViewId="0">
      <selection activeCell="F6" sqref="F6"/>
    </sheetView>
  </sheetViews>
  <sheetFormatPr defaultColWidth="8.88671875" defaultRowHeight="13.8" x14ac:dyDescent="0.25"/>
  <cols>
    <col min="1" max="1" width="51" style="41" bestFit="1" customWidth="1"/>
    <col min="2" max="2" width="20.5546875" style="41" customWidth="1"/>
    <col min="3" max="4" width="15" style="41" customWidth="1"/>
    <col min="5" max="5" width="0" style="41" hidden="1" customWidth="1"/>
    <col min="6" max="8" width="15" style="41" customWidth="1"/>
    <col min="9" max="9" width="21.6640625" style="41" customWidth="1"/>
    <col min="10" max="10" width="0" style="41" hidden="1" customWidth="1"/>
    <col min="11" max="16384" width="8.88671875" style="41"/>
  </cols>
  <sheetData>
    <row r="1" spans="1:10" s="103" customFormat="1" ht="69.75" customHeight="1" x14ac:dyDescent="0.3">
      <c r="A1" s="217" t="s">
        <v>88</v>
      </c>
      <c r="B1" s="217"/>
      <c r="C1" s="217"/>
      <c r="D1" s="217"/>
      <c r="E1" s="217"/>
      <c r="F1" s="217"/>
      <c r="G1" s="217"/>
      <c r="H1" s="217"/>
      <c r="I1" s="217"/>
    </row>
    <row r="2" spans="1:10" s="103" customFormat="1" ht="69.75" customHeight="1" x14ac:dyDescent="0.3">
      <c r="A2" s="91" t="s">
        <v>11</v>
      </c>
      <c r="B2" s="28" t="s">
        <v>1</v>
      </c>
      <c r="C2" s="29" t="s">
        <v>2</v>
      </c>
      <c r="D2" s="30" t="s">
        <v>3</v>
      </c>
      <c r="E2" s="31" t="s">
        <v>23</v>
      </c>
      <c r="F2" s="32" t="s">
        <v>2</v>
      </c>
      <c r="G2" s="33" t="s">
        <v>4</v>
      </c>
      <c r="H2" s="34" t="s">
        <v>5</v>
      </c>
      <c r="I2" s="223" t="s">
        <v>153</v>
      </c>
      <c r="J2" s="224"/>
    </row>
    <row r="3" spans="1:10" s="103" customFormat="1" ht="69.75" customHeight="1" x14ac:dyDescent="0.3">
      <c r="A3" s="84" t="s">
        <v>45</v>
      </c>
      <c r="B3" s="113"/>
      <c r="C3" s="114"/>
      <c r="D3" s="114"/>
      <c r="E3" s="115"/>
      <c r="F3" s="102"/>
      <c r="G3" s="102"/>
      <c r="H3" s="102"/>
      <c r="I3" s="102"/>
    </row>
    <row r="4" spans="1:10" s="103" customFormat="1" ht="69.75" customHeight="1" x14ac:dyDescent="0.3">
      <c r="A4" s="87" t="s">
        <v>46</v>
      </c>
      <c r="B4" s="52">
        <v>11010</v>
      </c>
      <c r="C4" s="63"/>
      <c r="D4" s="53">
        <f>B4*C4</f>
        <v>0</v>
      </c>
      <c r="E4" s="88"/>
      <c r="F4" s="63"/>
      <c r="G4" s="52">
        <v>930</v>
      </c>
      <c r="H4" s="52">
        <f>G4*F4</f>
        <v>0</v>
      </c>
      <c r="I4" s="52">
        <f>D4+H4</f>
        <v>0</v>
      </c>
    </row>
    <row r="5" spans="1:10" s="103" customFormat="1" ht="69.75" customHeight="1" x14ac:dyDescent="0.3">
      <c r="A5" s="87" t="s">
        <v>41</v>
      </c>
      <c r="B5" s="52">
        <v>12230</v>
      </c>
      <c r="C5" s="63"/>
      <c r="D5" s="53">
        <f>B5*C5</f>
        <v>0</v>
      </c>
      <c r="E5" s="88"/>
      <c r="F5" s="63"/>
      <c r="G5" s="52">
        <v>930</v>
      </c>
      <c r="H5" s="52">
        <f>G5*F5</f>
        <v>0</v>
      </c>
      <c r="I5" s="52">
        <f>D5+H5</f>
        <v>0</v>
      </c>
    </row>
    <row r="6" spans="1:10" ht="69.75" customHeight="1" x14ac:dyDescent="0.25">
      <c r="G6" s="209" t="s">
        <v>10</v>
      </c>
      <c r="H6" s="209"/>
      <c r="I6" s="89">
        <f>SUM(I4:I5)</f>
        <v>0</v>
      </c>
    </row>
    <row r="8" spans="1:10" x14ac:dyDescent="0.25">
      <c r="A8" s="170" t="s">
        <v>148</v>
      </c>
    </row>
    <row r="9" spans="1:10" x14ac:dyDescent="0.25">
      <c r="A9" s="221"/>
      <c r="B9" s="221"/>
      <c r="C9" s="221"/>
      <c r="D9" s="221"/>
      <c r="E9" s="221"/>
      <c r="F9" s="221"/>
      <c r="G9" s="221"/>
      <c r="H9" s="221"/>
      <c r="I9" s="221"/>
    </row>
    <row r="10" spans="1:10" x14ac:dyDescent="0.25">
      <c r="A10" s="221"/>
      <c r="B10" s="221"/>
      <c r="C10" s="221"/>
      <c r="D10" s="221"/>
      <c r="E10" s="221"/>
      <c r="F10" s="221"/>
      <c r="G10" s="221"/>
      <c r="H10" s="221"/>
      <c r="I10" s="221"/>
    </row>
    <row r="11" spans="1:10" x14ac:dyDescent="0.25">
      <c r="A11" s="221"/>
      <c r="B11" s="221"/>
      <c r="C11" s="221"/>
      <c r="D11" s="221"/>
      <c r="E11" s="221"/>
      <c r="F11" s="221"/>
      <c r="G11" s="221"/>
      <c r="H11" s="221"/>
      <c r="I11" s="221"/>
    </row>
    <row r="12" spans="1:10" x14ac:dyDescent="0.25">
      <c r="A12" s="221"/>
      <c r="B12" s="221"/>
      <c r="C12" s="221"/>
      <c r="D12" s="221"/>
      <c r="E12" s="221"/>
      <c r="F12" s="221"/>
      <c r="G12" s="221"/>
      <c r="H12" s="221"/>
      <c r="I12" s="221"/>
    </row>
    <row r="14" spans="1:10" x14ac:dyDescent="0.25">
      <c r="C14" s="46"/>
      <c r="D14" s="46"/>
      <c r="E14" s="46"/>
      <c r="F14" s="46"/>
    </row>
    <row r="15" spans="1:10" x14ac:dyDescent="0.25">
      <c r="B15" s="46"/>
      <c r="C15" s="46"/>
      <c r="D15" s="46"/>
      <c r="E15" s="46"/>
      <c r="F15" s="46"/>
      <c r="G15" s="46"/>
    </row>
    <row r="16" spans="1:10" x14ac:dyDescent="0.25">
      <c r="A16" s="161" t="s">
        <v>146</v>
      </c>
      <c r="H16" s="209" t="s">
        <v>150</v>
      </c>
      <c r="I16" s="209"/>
    </row>
  </sheetData>
  <sheetProtection algorithmName="SHA-512" hashValue="BzKELNMNbCkeeqvSUbP6LtSGkp/sn7k8hRukN0xWFOOdYE8HVGnsoRjt5OOp6KpqYKBTCa06uCJXck1kYdUZDg==" saltValue="6ohCRMmNPfNCDGTh5uvqqQ==" spinCount="100000" sheet="1" objects="1" scenarios="1"/>
  <mergeCells count="5">
    <mergeCell ref="A1:I1"/>
    <mergeCell ref="I2:J2"/>
    <mergeCell ref="G6:H6"/>
    <mergeCell ref="A9:I12"/>
    <mergeCell ref="H16:I16"/>
  </mergeCells>
  <dataValidations count="1">
    <dataValidation type="decimal" allowBlank="1" showInputMessage="1" showErrorMessage="1" errorTitle="Ettari" error="Inserire la superficie in ettari, in numeri decimali (es. XX,XXXX)" sqref="C4:E5" xr:uid="{3722D9E8-7105-42AC-81E8-1D805A2FD923}">
      <formula1>0.0001</formula1>
      <formula2>50000</formula2>
    </dataValidation>
  </dataValidations>
  <pageMargins left="0.7" right="0.7" top="0.75" bottom="0.75" header="0.3" footer="0.3"/>
  <pageSetup paperSize="9" scale="7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78896-4D97-4E7F-8A7F-A823B48664C7}">
  <sheetPr codeName="Foglio16">
    <pageSetUpPr fitToPage="1"/>
  </sheetPr>
  <dimension ref="A1:V17"/>
  <sheetViews>
    <sheetView workbookViewId="0">
      <selection activeCell="E7" sqref="E7"/>
    </sheetView>
  </sheetViews>
  <sheetFormatPr defaultColWidth="9.109375" defaultRowHeight="13.8" x14ac:dyDescent="0.25"/>
  <cols>
    <col min="1" max="6" width="25.6640625" style="41" customWidth="1"/>
    <col min="7" max="7" width="51.109375" style="41" customWidth="1"/>
    <col min="8" max="8" width="51.44140625" style="41" customWidth="1"/>
    <col min="9" max="9" width="0" style="41" hidden="1" customWidth="1"/>
    <col min="10" max="16384" width="9.109375" style="41"/>
  </cols>
  <sheetData>
    <row r="1" spans="1:22" ht="69.900000000000006" customHeight="1" x14ac:dyDescent="0.25">
      <c r="A1" s="222" t="s">
        <v>89</v>
      </c>
      <c r="B1" s="222"/>
      <c r="C1" s="222"/>
      <c r="D1" s="222"/>
      <c r="E1" s="222"/>
      <c r="F1" s="222"/>
      <c r="G1" s="222"/>
      <c r="H1" s="222"/>
      <c r="I1" s="222"/>
    </row>
    <row r="2" spans="1:22" ht="69.900000000000006" customHeight="1" x14ac:dyDescent="0.25">
      <c r="A2" s="91" t="s">
        <v>11</v>
      </c>
      <c r="B2" s="28" t="s">
        <v>1</v>
      </c>
      <c r="C2" s="29" t="s">
        <v>2</v>
      </c>
      <c r="D2" s="30" t="s">
        <v>3</v>
      </c>
      <c r="E2" s="32" t="s">
        <v>2</v>
      </c>
      <c r="F2" s="33" t="s">
        <v>31</v>
      </c>
      <c r="G2" s="34" t="s">
        <v>5</v>
      </c>
      <c r="H2" s="223" t="s">
        <v>154</v>
      </c>
      <c r="I2" s="235"/>
    </row>
    <row r="3" spans="1:22" ht="69.900000000000006" customHeight="1" x14ac:dyDescent="0.25">
      <c r="A3" s="84" t="s">
        <v>47</v>
      </c>
      <c r="B3" s="116"/>
      <c r="C3" s="43"/>
      <c r="D3" s="43"/>
      <c r="E3" s="44"/>
      <c r="F3" s="44"/>
      <c r="G3" s="44"/>
      <c r="H3" s="44"/>
    </row>
    <row r="4" spans="1:22" ht="69.900000000000006" customHeight="1" x14ac:dyDescent="0.25">
      <c r="A4" s="117" t="s">
        <v>48</v>
      </c>
      <c r="B4" s="52">
        <v>4020</v>
      </c>
      <c r="C4" s="63"/>
      <c r="D4" s="53">
        <f>B4*C4</f>
        <v>0</v>
      </c>
      <c r="E4" s="63"/>
      <c r="F4" s="52">
        <v>930</v>
      </c>
      <c r="G4" s="52">
        <f>F4*E4</f>
        <v>0</v>
      </c>
      <c r="H4" s="52">
        <f>D4+G4</f>
        <v>0</v>
      </c>
    </row>
    <row r="5" spans="1:22" ht="69.900000000000006" customHeight="1" x14ac:dyDescent="0.25">
      <c r="A5" s="117" t="s">
        <v>49</v>
      </c>
      <c r="B5" s="52">
        <v>5790</v>
      </c>
      <c r="C5" s="63"/>
      <c r="D5" s="53">
        <f>B5*C5</f>
        <v>0</v>
      </c>
      <c r="E5" s="63"/>
      <c r="F5" s="52">
        <v>930</v>
      </c>
      <c r="G5" s="52">
        <f>F5*E5</f>
        <v>0</v>
      </c>
      <c r="H5" s="52">
        <f>D5+G5</f>
        <v>0</v>
      </c>
    </row>
    <row r="6" spans="1:22" ht="69.900000000000006" customHeight="1" x14ac:dyDescent="0.25">
      <c r="A6" s="118" t="s">
        <v>50</v>
      </c>
      <c r="B6" s="52">
        <v>7790</v>
      </c>
      <c r="C6" s="63"/>
      <c r="D6" s="53">
        <f>B6*C6</f>
        <v>0</v>
      </c>
      <c r="E6" s="63"/>
      <c r="F6" s="52">
        <v>930</v>
      </c>
      <c r="G6" s="52">
        <f>F6*E6</f>
        <v>0</v>
      </c>
      <c r="H6" s="52">
        <f>D6+G6</f>
        <v>0</v>
      </c>
    </row>
    <row r="7" spans="1:22" ht="69.900000000000006" customHeight="1" x14ac:dyDescent="0.25">
      <c r="F7" s="209" t="s">
        <v>10</v>
      </c>
      <c r="G7" s="209"/>
      <c r="H7" s="89">
        <f>SUM(H4:H6)</f>
        <v>0</v>
      </c>
    </row>
    <row r="9" spans="1:22" x14ac:dyDescent="0.25">
      <c r="A9" s="170" t="s">
        <v>148</v>
      </c>
    </row>
    <row r="10" spans="1:22" s="44" customFormat="1" x14ac:dyDescent="0.25">
      <c r="A10" s="221"/>
      <c r="B10" s="221"/>
      <c r="C10" s="221"/>
      <c r="D10" s="221"/>
      <c r="E10" s="221"/>
      <c r="F10" s="221"/>
      <c r="G10" s="221"/>
      <c r="H10" s="22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173"/>
    </row>
    <row r="11" spans="1:22" s="44" customFormat="1" x14ac:dyDescent="0.25">
      <c r="A11" s="221"/>
      <c r="B11" s="221"/>
      <c r="C11" s="221"/>
      <c r="D11" s="221"/>
      <c r="E11" s="221"/>
      <c r="F11" s="221"/>
      <c r="G11" s="221"/>
      <c r="H11" s="22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173"/>
    </row>
    <row r="12" spans="1:22" s="44" customFormat="1" x14ac:dyDescent="0.25">
      <c r="A12" s="221"/>
      <c r="B12" s="221"/>
      <c r="C12" s="221"/>
      <c r="D12" s="221"/>
      <c r="E12" s="221"/>
      <c r="F12" s="221"/>
      <c r="G12" s="221"/>
      <c r="H12" s="22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173"/>
    </row>
    <row r="13" spans="1:22" x14ac:dyDescent="0.25">
      <c r="A13" s="221"/>
      <c r="B13" s="221"/>
      <c r="C13" s="221"/>
      <c r="D13" s="221"/>
      <c r="E13" s="221"/>
      <c r="F13" s="221"/>
      <c r="G13" s="221"/>
      <c r="H13" s="221"/>
    </row>
    <row r="17" spans="1:8" x14ac:dyDescent="0.25">
      <c r="A17" s="209" t="s">
        <v>146</v>
      </c>
      <c r="B17" s="209"/>
      <c r="G17" s="209" t="s">
        <v>150</v>
      </c>
      <c r="H17" s="209"/>
    </row>
  </sheetData>
  <sheetProtection algorithmName="SHA-512" hashValue="FMQZRQ+nxmro0YCx5xITt1SmHb0LzFk3b5o13w+5I5MB821dXVjlP1kJyFESlaxPpyxTH+unnQMWAKqJ9QqRCQ==" saltValue="4+vhJ0GnAwu0HRHYv1JTJA==" spinCount="100000" sheet="1" objects="1" scenarios="1"/>
  <mergeCells count="6">
    <mergeCell ref="A1:I1"/>
    <mergeCell ref="F7:G7"/>
    <mergeCell ref="H2:I2"/>
    <mergeCell ref="A10:H13"/>
    <mergeCell ref="A17:B17"/>
    <mergeCell ref="G17:H17"/>
  </mergeCells>
  <dataValidations count="1">
    <dataValidation type="decimal" allowBlank="1" showInputMessage="1" showErrorMessage="1" errorTitle="Ettari" error="Inserire la superficie in ettari, in numeri decimali (es. XX,XXXX)" sqref="C4:D5 D6" xr:uid="{2EF7E70A-D973-4F14-A9D1-A680995EA9C6}">
      <formula1>0.0001</formula1>
      <formula2>50000</formula2>
    </dataValidation>
  </dataValidations>
  <pageMargins left="0.7" right="0.7" top="0.75" bottom="0.75" header="0.3" footer="0.3"/>
  <pageSetup paperSize="9" scale="35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FA19F-4CB9-41BB-B014-CC84400C907A}">
  <sheetPr codeName="Foglio17">
    <pageSetUpPr fitToPage="1"/>
  </sheetPr>
  <dimension ref="A1:J17"/>
  <sheetViews>
    <sheetView workbookViewId="0">
      <selection activeCell="F8" sqref="F8"/>
    </sheetView>
  </sheetViews>
  <sheetFormatPr defaultColWidth="8.88671875" defaultRowHeight="13.8" x14ac:dyDescent="0.25"/>
  <cols>
    <col min="1" max="1" width="51" style="41" bestFit="1" customWidth="1"/>
    <col min="2" max="2" width="20.5546875" style="41" customWidth="1"/>
    <col min="3" max="4" width="15" style="41" customWidth="1"/>
    <col min="5" max="5" width="0" style="41" hidden="1" customWidth="1"/>
    <col min="6" max="8" width="15" style="41" customWidth="1"/>
    <col min="9" max="9" width="21.6640625" style="41" customWidth="1"/>
    <col min="10" max="10" width="0" style="41" hidden="1" customWidth="1"/>
    <col min="11" max="16384" width="8.88671875" style="41"/>
  </cols>
  <sheetData>
    <row r="1" spans="1:10" ht="52.5" customHeight="1" x14ac:dyDescent="0.25">
      <c r="A1" s="222" t="s">
        <v>90</v>
      </c>
      <c r="B1" s="222"/>
      <c r="C1" s="222"/>
      <c r="D1" s="222"/>
      <c r="E1" s="222"/>
      <c r="F1" s="222"/>
      <c r="G1" s="222"/>
      <c r="H1" s="222"/>
      <c r="I1" s="222"/>
    </row>
    <row r="2" spans="1:10" ht="52.5" customHeight="1" x14ac:dyDescent="0.25">
      <c r="A2" s="64" t="s">
        <v>11</v>
      </c>
      <c r="B2" s="28" t="s">
        <v>1</v>
      </c>
      <c r="C2" s="29" t="s">
        <v>2</v>
      </c>
      <c r="D2" s="30" t="s">
        <v>3</v>
      </c>
      <c r="E2" s="31" t="s">
        <v>23</v>
      </c>
      <c r="F2" s="32" t="s">
        <v>2</v>
      </c>
      <c r="G2" s="33" t="s">
        <v>4</v>
      </c>
      <c r="H2" s="34" t="s">
        <v>5</v>
      </c>
      <c r="I2" s="223" t="s">
        <v>153</v>
      </c>
      <c r="J2" s="224"/>
    </row>
    <row r="3" spans="1:10" ht="52.5" customHeight="1" x14ac:dyDescent="0.25">
      <c r="A3" s="84" t="s">
        <v>51</v>
      </c>
      <c r="B3" s="99"/>
      <c r="C3" s="43"/>
      <c r="D3" s="43"/>
      <c r="E3" s="86"/>
      <c r="F3" s="44"/>
      <c r="G3" s="44"/>
      <c r="H3" s="44"/>
      <c r="I3" s="44"/>
    </row>
    <row r="4" spans="1:10" ht="52.5" customHeight="1" x14ac:dyDescent="0.25">
      <c r="A4" s="87" t="s">
        <v>52</v>
      </c>
      <c r="B4" s="52">
        <v>4830</v>
      </c>
      <c r="C4" s="63"/>
      <c r="D4" s="53">
        <f>B4*C4</f>
        <v>0</v>
      </c>
      <c r="E4" s="97"/>
      <c r="F4" s="63"/>
      <c r="G4" s="52">
        <v>930</v>
      </c>
      <c r="H4" s="52">
        <f>G4*F4</f>
        <v>0</v>
      </c>
      <c r="I4" s="52">
        <f>D4+H4</f>
        <v>0</v>
      </c>
    </row>
    <row r="5" spans="1:10" ht="52.5" customHeight="1" x14ac:dyDescent="0.25">
      <c r="A5" s="87" t="s">
        <v>53</v>
      </c>
      <c r="B5" s="52">
        <v>5900</v>
      </c>
      <c r="C5" s="63"/>
      <c r="D5" s="53">
        <f>B5*C5</f>
        <v>0</v>
      </c>
      <c r="E5" s="97"/>
      <c r="F5" s="63"/>
      <c r="G5" s="52">
        <v>930</v>
      </c>
      <c r="H5" s="52">
        <f>G5*F5</f>
        <v>0</v>
      </c>
      <c r="I5" s="52">
        <f t="shared" ref="I5:I6" si="0">D5+H5</f>
        <v>0</v>
      </c>
    </row>
    <row r="6" spans="1:10" ht="52.5" customHeight="1" x14ac:dyDescent="0.25">
      <c r="A6" s="101" t="s">
        <v>54</v>
      </c>
      <c r="B6" s="52">
        <v>6960</v>
      </c>
      <c r="C6" s="63"/>
      <c r="D6" s="53">
        <f>B6*C6</f>
        <v>0</v>
      </c>
      <c r="E6" s="44"/>
      <c r="F6" s="63"/>
      <c r="G6" s="52">
        <v>930</v>
      </c>
      <c r="H6" s="52">
        <f>G6*F6</f>
        <v>0</v>
      </c>
      <c r="I6" s="52">
        <f t="shared" si="0"/>
        <v>0</v>
      </c>
    </row>
    <row r="7" spans="1:10" ht="52.5" customHeight="1" x14ac:dyDescent="0.25">
      <c r="G7" s="209" t="s">
        <v>10</v>
      </c>
      <c r="H7" s="209"/>
      <c r="I7" s="89">
        <f>SUM(I4:I6)</f>
        <v>0</v>
      </c>
    </row>
    <row r="9" spans="1:10" x14ac:dyDescent="0.25">
      <c r="A9" s="161" t="s">
        <v>148</v>
      </c>
    </row>
    <row r="10" spans="1:10" x14ac:dyDescent="0.25">
      <c r="A10" s="220"/>
      <c r="B10" s="221"/>
      <c r="C10" s="221"/>
      <c r="D10" s="221"/>
      <c r="E10" s="221"/>
      <c r="F10" s="221"/>
      <c r="G10" s="221"/>
      <c r="H10" s="221"/>
      <c r="I10" s="221"/>
    </row>
    <row r="11" spans="1:10" x14ac:dyDescent="0.25">
      <c r="A11" s="221"/>
      <c r="B11" s="221"/>
      <c r="C11" s="221"/>
      <c r="D11" s="221"/>
      <c r="E11" s="221"/>
      <c r="F11" s="221"/>
      <c r="G11" s="221"/>
      <c r="H11" s="221"/>
      <c r="I11" s="221"/>
    </row>
    <row r="12" spans="1:10" x14ac:dyDescent="0.25">
      <c r="A12" s="221"/>
      <c r="B12" s="221"/>
      <c r="C12" s="221"/>
      <c r="D12" s="221"/>
      <c r="E12" s="221"/>
      <c r="F12" s="221"/>
      <c r="G12" s="221"/>
      <c r="H12" s="221"/>
      <c r="I12" s="221"/>
    </row>
    <row r="13" spans="1:10" x14ac:dyDescent="0.25">
      <c r="A13" s="221"/>
      <c r="B13" s="221"/>
      <c r="C13" s="221"/>
      <c r="D13" s="221"/>
      <c r="E13" s="221"/>
      <c r="F13" s="221"/>
      <c r="G13" s="221"/>
      <c r="H13" s="221"/>
      <c r="I13" s="221"/>
    </row>
    <row r="15" spans="1:10" x14ac:dyDescent="0.25">
      <c r="C15" s="46"/>
      <c r="D15" s="46"/>
      <c r="E15" s="46"/>
      <c r="F15" s="46"/>
    </row>
    <row r="17" spans="1:9" x14ac:dyDescent="0.25">
      <c r="A17" s="160" t="s">
        <v>146</v>
      </c>
      <c r="H17" s="209" t="s">
        <v>150</v>
      </c>
      <c r="I17" s="209"/>
    </row>
  </sheetData>
  <sheetProtection algorithmName="SHA-512" hashValue="E5dDD+DeCL17z0BgsBGDUAqig/aNnSnubWIYntjJJgmzkd1ccobOr/rStN/8AFeu5VdrBMxmzxOdMbzQRrsLRg==" saltValue="cTBI2GKEIVpMFhxhPXpV3g==" spinCount="100000" sheet="1" objects="1" scenarios="1"/>
  <mergeCells count="5">
    <mergeCell ref="A1:I1"/>
    <mergeCell ref="I2:J2"/>
    <mergeCell ref="G7:H7"/>
    <mergeCell ref="A10:I13"/>
    <mergeCell ref="H17:I17"/>
  </mergeCells>
  <dataValidations count="1">
    <dataValidation type="decimal" allowBlank="1" showInputMessage="1" showErrorMessage="1" errorTitle="Ettari" error="Inserire la superficie in ettari, in numeri decimali (es. XX,XXXX)" sqref="C4:E5 D6" xr:uid="{B2357443-AB71-46EE-BBB9-A684BFF45FAC}">
      <formula1>0.0001</formula1>
      <formula2>50000</formula2>
    </dataValidation>
  </dataValidations>
  <pageMargins left="0.7" right="0.7" top="0.75" bottom="0.75" header="0.3" footer="0.3"/>
  <pageSetup paperSize="9" scale="77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4424A-2CAF-4472-9673-BED6EEBB1492}">
  <sheetPr codeName="Foglio18">
    <pageSetUpPr fitToPage="1"/>
  </sheetPr>
  <dimension ref="A1:L16"/>
  <sheetViews>
    <sheetView workbookViewId="0">
      <selection activeCell="F4" sqref="F4"/>
    </sheetView>
  </sheetViews>
  <sheetFormatPr defaultColWidth="8.88671875" defaultRowHeight="13.8" x14ac:dyDescent="0.25"/>
  <cols>
    <col min="1" max="1" width="51" style="41" bestFit="1" customWidth="1"/>
    <col min="2" max="2" width="20.5546875" style="41" customWidth="1"/>
    <col min="3" max="4" width="15" style="41" customWidth="1"/>
    <col min="5" max="5" width="0" style="41" hidden="1" customWidth="1"/>
    <col min="6" max="8" width="15" style="41" customWidth="1"/>
    <col min="9" max="9" width="21.6640625" style="41" customWidth="1"/>
    <col min="10" max="10" width="0" style="41" hidden="1" customWidth="1"/>
    <col min="11" max="16384" width="8.88671875" style="41"/>
  </cols>
  <sheetData>
    <row r="1" spans="1:12" ht="52.5" customHeight="1" x14ac:dyDescent="0.25">
      <c r="A1" s="222" t="s">
        <v>91</v>
      </c>
      <c r="B1" s="222"/>
      <c r="C1" s="222"/>
      <c r="D1" s="222"/>
      <c r="E1" s="222"/>
      <c r="F1" s="222"/>
      <c r="G1" s="222"/>
      <c r="H1" s="222"/>
      <c r="I1" s="222"/>
    </row>
    <row r="2" spans="1:12" ht="52.5" customHeight="1" x14ac:dyDescent="0.25">
      <c r="A2" s="91" t="s">
        <v>11</v>
      </c>
      <c r="B2" s="40" t="s">
        <v>1</v>
      </c>
      <c r="C2" s="29" t="s">
        <v>2</v>
      </c>
      <c r="D2" s="30" t="s">
        <v>3</v>
      </c>
      <c r="E2" s="31" t="s">
        <v>23</v>
      </c>
      <c r="F2" s="32" t="s">
        <v>2</v>
      </c>
      <c r="G2" s="33" t="s">
        <v>4</v>
      </c>
      <c r="H2" s="34" t="s">
        <v>5</v>
      </c>
      <c r="I2" s="223" t="s">
        <v>153</v>
      </c>
      <c r="J2" s="224"/>
    </row>
    <row r="3" spans="1:12" ht="52.5" customHeight="1" x14ac:dyDescent="0.25">
      <c r="A3" s="84" t="s">
        <v>55</v>
      </c>
      <c r="B3" s="119"/>
      <c r="C3" s="42"/>
      <c r="D3" s="43"/>
      <c r="E3" s="86"/>
      <c r="F3" s="44"/>
      <c r="G3" s="44"/>
      <c r="H3" s="44"/>
      <c r="I3" s="44"/>
    </row>
    <row r="4" spans="1:12" ht="52.5" customHeight="1" x14ac:dyDescent="0.25">
      <c r="A4" s="87" t="s">
        <v>56</v>
      </c>
      <c r="B4" s="51">
        <v>3460</v>
      </c>
      <c r="C4" s="63"/>
      <c r="D4" s="53">
        <f>B4*C4</f>
        <v>0</v>
      </c>
      <c r="E4" s="97"/>
      <c r="F4" s="63"/>
      <c r="G4" s="52">
        <v>930</v>
      </c>
      <c r="H4" s="52">
        <f>G4*F4</f>
        <v>0</v>
      </c>
      <c r="I4" s="52">
        <f>D4+H4</f>
        <v>0</v>
      </c>
    </row>
    <row r="5" spans="1:12" ht="52.5" customHeight="1" x14ac:dyDescent="0.25">
      <c r="A5" s="101" t="s">
        <v>57</v>
      </c>
      <c r="B5" s="52">
        <v>4170</v>
      </c>
      <c r="C5" s="63"/>
      <c r="D5" s="53">
        <f>B5*C5</f>
        <v>0</v>
      </c>
      <c r="E5" s="44"/>
      <c r="F5" s="63"/>
      <c r="G5" s="52">
        <v>930</v>
      </c>
      <c r="H5" s="52">
        <f>G5*F5</f>
        <v>0</v>
      </c>
      <c r="I5" s="52">
        <f t="shared" ref="I5" si="0">D5+H5</f>
        <v>0</v>
      </c>
    </row>
    <row r="6" spans="1:12" ht="52.5" customHeight="1" x14ac:dyDescent="0.25">
      <c r="G6" s="209" t="s">
        <v>10</v>
      </c>
      <c r="H6" s="209"/>
      <c r="I6" s="89">
        <f>SUM(I4:I5)</f>
        <v>0</v>
      </c>
    </row>
    <row r="8" spans="1:12" x14ac:dyDescent="0.25">
      <c r="A8" s="161" t="s">
        <v>148</v>
      </c>
    </row>
    <row r="9" spans="1:12" x14ac:dyDescent="0.25">
      <c r="A9" s="220"/>
      <c r="B9" s="221"/>
      <c r="C9" s="221"/>
      <c r="D9" s="221"/>
      <c r="E9" s="221"/>
      <c r="F9" s="221"/>
      <c r="G9" s="221"/>
      <c r="H9" s="221"/>
      <c r="I9" s="221"/>
    </row>
    <row r="10" spans="1:12" x14ac:dyDescent="0.25">
      <c r="A10" s="221"/>
      <c r="B10" s="221"/>
      <c r="C10" s="221"/>
      <c r="D10" s="221"/>
      <c r="E10" s="221"/>
      <c r="F10" s="221"/>
      <c r="G10" s="221"/>
      <c r="H10" s="221"/>
      <c r="I10" s="221"/>
    </row>
    <row r="11" spans="1:12" x14ac:dyDescent="0.25">
      <c r="A11" s="221"/>
      <c r="B11" s="221"/>
      <c r="C11" s="221"/>
      <c r="D11" s="221"/>
      <c r="E11" s="221"/>
      <c r="F11" s="221"/>
      <c r="G11" s="221"/>
      <c r="H11" s="221"/>
      <c r="I11" s="221"/>
      <c r="L11" s="174"/>
    </row>
    <row r="12" spans="1:12" x14ac:dyDescent="0.25">
      <c r="A12" s="221"/>
      <c r="B12" s="221"/>
      <c r="C12" s="221"/>
      <c r="D12" s="221"/>
      <c r="E12" s="221"/>
      <c r="F12" s="221"/>
      <c r="G12" s="221"/>
      <c r="H12" s="221"/>
      <c r="I12" s="221"/>
    </row>
    <row r="16" spans="1:12" x14ac:dyDescent="0.25">
      <c r="A16" s="161" t="s">
        <v>146</v>
      </c>
      <c r="H16" s="209" t="s">
        <v>150</v>
      </c>
      <c r="I16" s="209"/>
    </row>
  </sheetData>
  <sheetProtection algorithmName="SHA-512" hashValue="P/wgPLP9q6SR5Ph3uemyTt6MkAKjt3fjEgVECZGdg58qJPM7Fnii5W4vp5oIJFQqCvgYVs2YPZzgbqpQIsfjFQ==" saltValue="6zXhgPRdEGW4nQE8shXJoQ==" spinCount="100000" sheet="1" objects="1" scenarios="1"/>
  <mergeCells count="5">
    <mergeCell ref="A1:I1"/>
    <mergeCell ref="I2:J2"/>
    <mergeCell ref="G6:H6"/>
    <mergeCell ref="A9:I12"/>
    <mergeCell ref="H16:I16"/>
  </mergeCells>
  <dataValidations count="1">
    <dataValidation type="decimal" allowBlank="1" showInputMessage="1" showErrorMessage="1" errorTitle="Ettari" error="Inserire la superficie in ettari, in numeri decimali (es. XX,XXXX)" sqref="C4:E4 D5" xr:uid="{FB146A8A-D36A-49CE-96E6-E342B20A7F12}">
      <formula1>0.0001</formula1>
      <formula2>50000</formula2>
    </dataValidation>
  </dataValidations>
  <pageMargins left="0.7" right="0.7" top="0.75" bottom="0.75" header="0.3" footer="0.3"/>
  <pageSetup paperSize="9" scale="77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78E3B-B7A7-479A-BB51-A3092A96CE90}">
  <sheetPr codeName="Foglio19"/>
  <dimension ref="A1:O16"/>
  <sheetViews>
    <sheetView zoomScale="110" zoomScaleNormal="110" workbookViewId="0">
      <selection activeCell="U4" sqref="U4"/>
    </sheetView>
  </sheetViews>
  <sheetFormatPr defaultColWidth="8.88671875" defaultRowHeight="13.8" x14ac:dyDescent="0.25"/>
  <cols>
    <col min="1" max="1" width="12.88671875" style="41" customWidth="1"/>
    <col min="2" max="8" width="8.6640625" style="41" customWidth="1"/>
    <col min="9" max="9" width="9.6640625" style="41" customWidth="1"/>
    <col min="10" max="11" width="8.6640625" style="41" customWidth="1"/>
    <col min="12" max="12" width="14.77734375" style="41" customWidth="1"/>
    <col min="13" max="13" width="11.5546875" style="41" customWidth="1"/>
    <col min="14" max="14" width="13.109375" style="41" customWidth="1"/>
    <col min="15" max="15" width="0" style="41" hidden="1" customWidth="1"/>
    <col min="16" max="16384" width="8.88671875" style="41"/>
  </cols>
  <sheetData>
    <row r="1" spans="1:15" ht="52.5" customHeight="1" x14ac:dyDescent="0.25">
      <c r="A1" s="237" t="s">
        <v>93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5" ht="63" customHeight="1" x14ac:dyDescent="0.25">
      <c r="A2" s="125" t="s">
        <v>11</v>
      </c>
      <c r="B2" s="20" t="s">
        <v>1</v>
      </c>
      <c r="C2" s="21" t="s">
        <v>2</v>
      </c>
      <c r="D2" s="12" t="s">
        <v>3</v>
      </c>
      <c r="E2" s="13" t="s">
        <v>2</v>
      </c>
      <c r="F2" s="14" t="s">
        <v>4</v>
      </c>
      <c r="G2" s="15" t="s">
        <v>5</v>
      </c>
      <c r="H2" s="16" t="s">
        <v>2</v>
      </c>
      <c r="I2" s="16" t="s">
        <v>64</v>
      </c>
      <c r="J2" s="17" t="s">
        <v>174</v>
      </c>
      <c r="K2" s="18" t="s">
        <v>2</v>
      </c>
      <c r="L2" s="18" t="s">
        <v>162</v>
      </c>
      <c r="M2" s="8" t="s">
        <v>175</v>
      </c>
      <c r="N2" s="194" t="s">
        <v>6</v>
      </c>
      <c r="O2" s="205"/>
    </row>
    <row r="3" spans="1:15" ht="52.5" customHeight="1" x14ac:dyDescent="0.25">
      <c r="A3" s="120" t="s">
        <v>94</v>
      </c>
      <c r="B3" s="121"/>
      <c r="C3" s="122"/>
      <c r="D3" s="122"/>
      <c r="E3" s="101"/>
      <c r="F3" s="101"/>
      <c r="G3" s="101"/>
      <c r="H3" s="101"/>
      <c r="I3" s="101"/>
      <c r="J3" s="101"/>
      <c r="K3" s="101"/>
      <c r="L3" s="101"/>
      <c r="M3" s="101"/>
      <c r="N3" s="101"/>
    </row>
    <row r="4" spans="1:15" ht="52.5" customHeight="1" x14ac:dyDescent="0.25">
      <c r="A4" s="188" t="s">
        <v>191</v>
      </c>
      <c r="B4" s="80">
        <v>7830</v>
      </c>
      <c r="C4" s="69"/>
      <c r="D4" s="79">
        <f>B4*C4</f>
        <v>0</v>
      </c>
      <c r="E4" s="69"/>
      <c r="F4" s="80">
        <v>930</v>
      </c>
      <c r="G4" s="80">
        <f>F4*E4</f>
        <v>0</v>
      </c>
      <c r="H4" s="69"/>
      <c r="I4" s="80">
        <v>23040</v>
      </c>
      <c r="J4" s="80">
        <f>I4*H4</f>
        <v>0</v>
      </c>
      <c r="K4" s="69"/>
      <c r="L4" s="80">
        <v>43370</v>
      </c>
      <c r="M4" s="80">
        <f>L4*K4</f>
        <v>0</v>
      </c>
      <c r="N4" s="80">
        <f>D4+G4+J4+M4</f>
        <v>0</v>
      </c>
    </row>
    <row r="5" spans="1:15" ht="52.5" customHeight="1" x14ac:dyDescent="0.25"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218" t="s">
        <v>10</v>
      </c>
      <c r="M5" s="218"/>
      <c r="N5" s="109">
        <f>SUM(N4:N4)</f>
        <v>0</v>
      </c>
    </row>
    <row r="6" spans="1:15" x14ac:dyDescent="0.25">
      <c r="A6" s="236" t="s">
        <v>92</v>
      </c>
      <c r="B6" s="236"/>
      <c r="C6" s="236"/>
      <c r="D6" s="236"/>
      <c r="E6" s="236"/>
      <c r="F6" s="236"/>
      <c r="G6" s="236"/>
      <c r="H6" s="236"/>
    </row>
    <row r="7" spans="1:15" x14ac:dyDescent="0.25">
      <c r="A7" s="96"/>
      <c r="B7" s="96"/>
      <c r="C7" s="96"/>
      <c r="D7" s="96"/>
      <c r="E7" s="96"/>
      <c r="F7" s="96"/>
      <c r="G7" s="96"/>
      <c r="H7" s="96"/>
    </row>
    <row r="8" spans="1:15" x14ac:dyDescent="0.25">
      <c r="A8" s="231" t="s">
        <v>148</v>
      </c>
      <c r="B8" s="231"/>
      <c r="C8" s="231"/>
      <c r="D8" s="231"/>
    </row>
    <row r="9" spans="1:15" x14ac:dyDescent="0.25">
      <c r="A9" s="220"/>
      <c r="B9" s="220"/>
      <c r="C9" s="220"/>
      <c r="D9" s="220"/>
      <c r="E9" s="221"/>
      <c r="F9" s="221"/>
      <c r="G9" s="221"/>
      <c r="H9" s="221"/>
      <c r="I9" s="221"/>
      <c r="J9" s="221"/>
      <c r="K9" s="221"/>
      <c r="L9" s="221"/>
      <c r="M9" s="221"/>
      <c r="N9" s="221"/>
    </row>
    <row r="10" spans="1:15" x14ac:dyDescent="0.25">
      <c r="A10" s="221"/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</row>
    <row r="11" spans="1:15" x14ac:dyDescent="0.25">
      <c r="A11" s="221"/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</row>
    <row r="12" spans="1:15" x14ac:dyDescent="0.25">
      <c r="A12" s="221"/>
      <c r="B12" s="221"/>
      <c r="C12" s="221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</row>
    <row r="13" spans="1:15" x14ac:dyDescent="0.25">
      <c r="F13" s="47"/>
      <c r="G13" s="47"/>
      <c r="I13" s="204"/>
      <c r="J13" s="204"/>
      <c r="K13" s="204"/>
    </row>
    <row r="16" spans="1:15" x14ac:dyDescent="0.25">
      <c r="A16" s="199" t="s">
        <v>146</v>
      </c>
      <c r="B16" s="199"/>
      <c r="C16" s="199"/>
      <c r="L16" s="199" t="s">
        <v>150</v>
      </c>
      <c r="M16" s="199"/>
      <c r="N16" s="199"/>
    </row>
  </sheetData>
  <sheetProtection algorithmName="SHA-512" hashValue="pgWPhOjcQHaojP45llD5ps0Fls8vFIaI/rMZ7Xhy5fJ2WVjYQoIIAY3w4LP7fxJIJ+PAWfxIaEq7Yxx+Mzhhkw==" saltValue="bl61tgPqY3Jxf4PZOuCw5g==" spinCount="100000" sheet="1" objects="1" scenarios="1"/>
  <mergeCells count="9">
    <mergeCell ref="I13:K13"/>
    <mergeCell ref="A16:C16"/>
    <mergeCell ref="L16:N16"/>
    <mergeCell ref="A6:H6"/>
    <mergeCell ref="A1:N1"/>
    <mergeCell ref="N2:O2"/>
    <mergeCell ref="L5:M5"/>
    <mergeCell ref="A8:D8"/>
    <mergeCell ref="A9:N12"/>
  </mergeCells>
  <dataValidations count="1">
    <dataValidation type="decimal" allowBlank="1" showInputMessage="1" showErrorMessage="1" errorTitle="Ettari" error="Inserire la superficie in ettari, in numeri decimali (es. XX,XXXX)" sqref="C4:D4" xr:uid="{3EA9A4E5-104A-40BD-9DC8-1FF6C4B17A51}">
      <formula1>0.0001</formula1>
      <formula2>50000</formula2>
    </dataValidation>
  </dataValidations>
  <pageMargins left="0.7" right="0.7" top="0.75" bottom="0.75" header="0.3" footer="0.3"/>
  <pageSetup paperSize="9" fitToWidth="0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83894-32D2-4E32-8E6D-D1CDDA789CF5}">
  <sheetPr codeName="Foglio20">
    <pageSetUpPr fitToPage="1"/>
  </sheetPr>
  <dimension ref="A1:P17"/>
  <sheetViews>
    <sheetView workbookViewId="0">
      <selection activeCell="K6" sqref="K6"/>
    </sheetView>
  </sheetViews>
  <sheetFormatPr defaultColWidth="8.88671875" defaultRowHeight="13.8" x14ac:dyDescent="0.25"/>
  <cols>
    <col min="1" max="1" width="51" style="41" bestFit="1" customWidth="1"/>
    <col min="2" max="2" width="20.5546875" style="41" customWidth="1"/>
    <col min="3" max="4" width="15" style="41" customWidth="1"/>
    <col min="5" max="5" width="0" style="41" hidden="1" customWidth="1"/>
    <col min="6" max="11" width="15" style="41" customWidth="1"/>
    <col min="12" max="12" width="11.77734375" style="41" customWidth="1"/>
    <col min="13" max="13" width="15" style="41" customWidth="1"/>
    <col min="14" max="14" width="19.88671875" style="41" customWidth="1"/>
    <col min="15" max="15" width="21.6640625" style="41" customWidth="1"/>
    <col min="16" max="16" width="0" style="41" hidden="1" customWidth="1"/>
    <col min="17" max="16384" width="8.88671875" style="41"/>
  </cols>
  <sheetData>
    <row r="1" spans="1:16" ht="64.95" customHeight="1" x14ac:dyDescent="0.25">
      <c r="A1" s="222" t="s">
        <v>95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</row>
    <row r="2" spans="1:16" ht="82.2" customHeight="1" x14ac:dyDescent="0.25">
      <c r="A2" s="91" t="s">
        <v>11</v>
      </c>
      <c r="B2" s="177" t="s">
        <v>1</v>
      </c>
      <c r="C2" s="182" t="s">
        <v>2</v>
      </c>
      <c r="D2" s="59" t="s">
        <v>3</v>
      </c>
      <c r="E2" s="183" t="s">
        <v>23</v>
      </c>
      <c r="F2" s="60" t="s">
        <v>2</v>
      </c>
      <c r="G2" s="61" t="s">
        <v>4</v>
      </c>
      <c r="H2" s="62" t="s">
        <v>5</v>
      </c>
      <c r="I2" s="92" t="s">
        <v>2</v>
      </c>
      <c r="J2" s="92" t="s">
        <v>64</v>
      </c>
      <c r="K2" s="93" t="s">
        <v>174</v>
      </c>
      <c r="L2" s="180" t="s">
        <v>2</v>
      </c>
      <c r="M2" s="180" t="s">
        <v>162</v>
      </c>
      <c r="N2" s="181" t="s">
        <v>176</v>
      </c>
      <c r="O2" s="238" t="s">
        <v>6</v>
      </c>
      <c r="P2" s="239"/>
    </row>
    <row r="3" spans="1:16" ht="52.5" customHeight="1" x14ac:dyDescent="0.25">
      <c r="A3" s="84" t="s">
        <v>96</v>
      </c>
      <c r="B3" s="110"/>
      <c r="C3" s="43"/>
      <c r="D3" s="43"/>
      <c r="E3" s="86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6" ht="52.5" customHeight="1" x14ac:dyDescent="0.25">
      <c r="A4" s="87" t="s">
        <v>192</v>
      </c>
      <c r="B4" s="52">
        <v>13020</v>
      </c>
      <c r="C4" s="63"/>
      <c r="D4" s="53">
        <f>B4*C4</f>
        <v>0</v>
      </c>
      <c r="E4" s="88"/>
      <c r="F4" s="63"/>
      <c r="G4" s="52">
        <v>930</v>
      </c>
      <c r="H4" s="52">
        <f>G4*F4</f>
        <v>0</v>
      </c>
      <c r="I4" s="63"/>
      <c r="J4" s="52">
        <v>23040</v>
      </c>
      <c r="K4" s="52">
        <f>J4*I4</f>
        <v>0</v>
      </c>
      <c r="L4" s="63"/>
      <c r="M4" s="52">
        <v>43370</v>
      </c>
      <c r="N4" s="52">
        <f>M4*L4</f>
        <v>0</v>
      </c>
      <c r="O4" s="52">
        <f>D4+H4+K4+N4</f>
        <v>0</v>
      </c>
    </row>
    <row r="5" spans="1:16" ht="52.5" customHeight="1" x14ac:dyDescent="0.25">
      <c r="M5" s="209" t="s">
        <v>10</v>
      </c>
      <c r="N5" s="209"/>
      <c r="O5" s="89">
        <f>SUM(O4:O4)</f>
        <v>0</v>
      </c>
    </row>
    <row r="6" spans="1:16" x14ac:dyDescent="0.25">
      <c r="A6" s="225" t="s">
        <v>133</v>
      </c>
      <c r="B6" s="225"/>
      <c r="C6" s="225"/>
      <c r="D6" s="225"/>
      <c r="E6" s="225"/>
      <c r="F6" s="225"/>
      <c r="G6" s="225"/>
      <c r="H6" s="225"/>
      <c r="I6" s="225"/>
    </row>
    <row r="8" spans="1:16" x14ac:dyDescent="0.25">
      <c r="A8" s="209" t="s">
        <v>148</v>
      </c>
      <c r="B8" s="209"/>
    </row>
    <row r="9" spans="1:16" x14ac:dyDescent="0.25">
      <c r="A9" s="220"/>
      <c r="B9" s="220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</row>
    <row r="10" spans="1:16" x14ac:dyDescent="0.25">
      <c r="A10" s="221"/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</row>
    <row r="11" spans="1:16" x14ac:dyDescent="0.25">
      <c r="A11" s="221"/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</row>
    <row r="12" spans="1:16" x14ac:dyDescent="0.25">
      <c r="A12" s="221"/>
      <c r="B12" s="221"/>
      <c r="C12" s="221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</row>
    <row r="13" spans="1:16" x14ac:dyDescent="0.25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</row>
    <row r="14" spans="1:16" x14ac:dyDescent="0.25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</row>
    <row r="16" spans="1:16" x14ac:dyDescent="0.25">
      <c r="E16" s="46"/>
      <c r="F16" s="46"/>
      <c r="G16" s="46"/>
      <c r="H16" s="46"/>
      <c r="I16" s="46"/>
      <c r="J16" s="46"/>
    </row>
    <row r="17" spans="1:15" x14ac:dyDescent="0.25">
      <c r="A17" s="160" t="s">
        <v>146</v>
      </c>
      <c r="M17" s="209" t="s">
        <v>150</v>
      </c>
      <c r="N17" s="209"/>
      <c r="O17" s="209"/>
    </row>
  </sheetData>
  <sheetProtection algorithmName="SHA-512" hashValue="KFvcRQ9ccbHCng6XB7B/U5/0TOBoMb1yURsFkBZYXzbdP4VdHutR2D0SIZq2DfXv28ijWgAX6S8I1pojPl8neQ==" saltValue="uO8/a65vKzN0UgDRJpeYKg==" spinCount="100000" sheet="1" objects="1" scenarios="1"/>
  <mergeCells count="7">
    <mergeCell ref="A9:O12"/>
    <mergeCell ref="M17:O17"/>
    <mergeCell ref="A1:O1"/>
    <mergeCell ref="O2:P2"/>
    <mergeCell ref="M5:N5"/>
    <mergeCell ref="A6:I6"/>
    <mergeCell ref="A8:B8"/>
  </mergeCells>
  <dataValidations count="1">
    <dataValidation type="decimal" allowBlank="1" showInputMessage="1" showErrorMessage="1" errorTitle="Ettari" error="Inserire la superficie in ettari, in numeri decimali (es. XX,XXXX)" sqref="C4:E4" xr:uid="{30BAF79D-90E6-4835-921A-25BEBB7CBD31}">
      <formula1>0.0001</formula1>
      <formula2>50000</formula2>
    </dataValidation>
  </dataValidations>
  <pageMargins left="0.7" right="0.7" top="0.75" bottom="0.75" header="0.3" footer="0.3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2694E-BCA4-4712-AA11-D2B05568E0F2}">
  <sheetPr codeName="Foglio2"/>
  <dimension ref="A1:U15"/>
  <sheetViews>
    <sheetView zoomScale="140" zoomScaleNormal="140" workbookViewId="0">
      <selection activeCell="L5" sqref="L5"/>
    </sheetView>
  </sheetViews>
  <sheetFormatPr defaultRowHeight="14.4" x14ac:dyDescent="0.3"/>
  <cols>
    <col min="1" max="1" width="8.6640625" style="2" customWidth="1"/>
    <col min="2" max="2" width="7.5546875" customWidth="1"/>
    <col min="3" max="3" width="8" customWidth="1"/>
    <col min="4" max="4" width="8.6640625" customWidth="1"/>
    <col min="5" max="5" width="7.44140625" customWidth="1"/>
    <col min="6" max="6" width="7.88671875" customWidth="1"/>
    <col min="7" max="7" width="8.6640625" customWidth="1"/>
    <col min="8" max="8" width="7.5546875" customWidth="1"/>
    <col min="9" max="10" width="9.6640625" customWidth="1"/>
    <col min="11" max="11" width="7.5546875" customWidth="1"/>
    <col min="12" max="12" width="8.6640625" customWidth="1"/>
    <col min="13" max="13" width="9.77734375" customWidth="1"/>
    <col min="14" max="14" width="12.33203125" customWidth="1"/>
    <col min="15" max="15" width="3.33203125" customWidth="1"/>
  </cols>
  <sheetData>
    <row r="1" spans="1:21" ht="52.5" customHeight="1" x14ac:dyDescent="0.3">
      <c r="A1" s="196" t="s">
        <v>63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</row>
    <row r="2" spans="1:21" ht="52.5" customHeight="1" x14ac:dyDescent="0.3">
      <c r="A2" s="9" t="s">
        <v>0</v>
      </c>
      <c r="B2" s="10" t="s">
        <v>1</v>
      </c>
      <c r="C2" s="11" t="s">
        <v>2</v>
      </c>
      <c r="D2" s="12" t="s">
        <v>3</v>
      </c>
      <c r="E2" s="13" t="s">
        <v>2</v>
      </c>
      <c r="F2" s="14" t="s">
        <v>4</v>
      </c>
      <c r="G2" s="15" t="s">
        <v>5</v>
      </c>
      <c r="H2" s="16" t="s">
        <v>2</v>
      </c>
      <c r="I2" s="16" t="s">
        <v>64</v>
      </c>
      <c r="J2" s="17" t="s">
        <v>65</v>
      </c>
      <c r="K2" s="18" t="s">
        <v>2</v>
      </c>
      <c r="L2" s="18" t="s">
        <v>155</v>
      </c>
      <c r="M2" s="8" t="s">
        <v>156</v>
      </c>
      <c r="N2" s="194" t="s">
        <v>6</v>
      </c>
      <c r="O2" s="195"/>
    </row>
    <row r="3" spans="1:21" ht="52.5" customHeight="1" x14ac:dyDescent="0.3">
      <c r="A3" s="65" t="s">
        <v>7</v>
      </c>
      <c r="B3" s="43"/>
      <c r="C3" s="43"/>
      <c r="D3" s="43"/>
      <c r="E3" s="44"/>
      <c r="F3" s="44"/>
      <c r="G3" s="44"/>
      <c r="H3" s="44"/>
      <c r="I3" s="44"/>
      <c r="J3" s="44"/>
      <c r="K3" s="66"/>
      <c r="L3" s="44"/>
      <c r="M3" s="44"/>
      <c r="N3" s="197"/>
      <c r="O3" s="197"/>
    </row>
    <row r="4" spans="1:21" ht="52.5" customHeight="1" x14ac:dyDescent="0.3">
      <c r="A4" s="67" t="s">
        <v>8</v>
      </c>
      <c r="B4" s="68">
        <v>6420</v>
      </c>
      <c r="C4" s="69"/>
      <c r="D4" s="70">
        <f>B4*C4</f>
        <v>0</v>
      </c>
      <c r="E4" s="69"/>
      <c r="F4" s="68">
        <v>930</v>
      </c>
      <c r="G4" s="68">
        <f>F4*E4</f>
        <v>0</v>
      </c>
      <c r="H4" s="69"/>
      <c r="I4" s="68">
        <v>23040</v>
      </c>
      <c r="J4" s="68">
        <f>I4*H4</f>
        <v>0</v>
      </c>
      <c r="K4" s="69"/>
      <c r="L4" s="68">
        <v>43370</v>
      </c>
      <c r="M4" s="68">
        <f>L4*K4</f>
        <v>0</v>
      </c>
      <c r="N4" s="198">
        <f>D4+G4+J4+M4</f>
        <v>0</v>
      </c>
      <c r="O4" s="198"/>
      <c r="R4" s="49"/>
    </row>
    <row r="5" spans="1:21" ht="52.5" customHeight="1" x14ac:dyDescent="0.3">
      <c r="A5" s="67" t="s">
        <v>9</v>
      </c>
      <c r="B5" s="68">
        <v>8880</v>
      </c>
      <c r="C5" s="69"/>
      <c r="D5" s="70">
        <f>B5*C5</f>
        <v>0</v>
      </c>
      <c r="E5" s="69"/>
      <c r="F5" s="68">
        <v>930</v>
      </c>
      <c r="G5" s="68">
        <f>F5*E5</f>
        <v>0</v>
      </c>
      <c r="H5" s="69"/>
      <c r="I5" s="68">
        <v>23040</v>
      </c>
      <c r="J5" s="68">
        <f>I5*H5</f>
        <v>0</v>
      </c>
      <c r="K5" s="69"/>
      <c r="L5" s="68">
        <v>43370</v>
      </c>
      <c r="M5" s="68">
        <f>L5*K5</f>
        <v>0</v>
      </c>
      <c r="N5" s="198">
        <f>D5+G5+J5+M5</f>
        <v>0</v>
      </c>
      <c r="O5" s="198"/>
    </row>
    <row r="6" spans="1:21" ht="52.5" customHeight="1" x14ac:dyDescent="0.3">
      <c r="A6" s="71"/>
      <c r="B6" s="72"/>
      <c r="C6" s="72"/>
      <c r="D6" s="72"/>
      <c r="E6" s="72"/>
      <c r="F6" s="72"/>
      <c r="G6" s="72"/>
      <c r="H6" s="73"/>
      <c r="I6" s="72"/>
      <c r="J6" s="72"/>
      <c r="K6" s="72"/>
      <c r="L6" s="201" t="s">
        <v>10</v>
      </c>
      <c r="M6" s="201"/>
      <c r="N6" s="202">
        <f>N4+N5</f>
        <v>0</v>
      </c>
      <c r="O6" s="202"/>
      <c r="P6" s="49"/>
      <c r="U6" s="3"/>
    </row>
    <row r="8" spans="1:21" ht="21" customHeight="1" x14ac:dyDescent="0.3">
      <c r="A8" s="200" t="s">
        <v>145</v>
      </c>
      <c r="B8" s="200"/>
      <c r="C8" s="200"/>
      <c r="D8" s="200"/>
    </row>
    <row r="9" spans="1:21" x14ac:dyDescent="0.3">
      <c r="A9" s="203"/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</row>
    <row r="10" spans="1:21" x14ac:dyDescent="0.3">
      <c r="A10" s="203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</row>
    <row r="11" spans="1:21" x14ac:dyDescent="0.3">
      <c r="A11" s="203"/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</row>
    <row r="15" spans="1:21" x14ac:dyDescent="0.3">
      <c r="A15" s="199" t="s">
        <v>146</v>
      </c>
      <c r="B15" s="199"/>
      <c r="C15" s="199"/>
      <c r="K15" s="199" t="s">
        <v>147</v>
      </c>
      <c r="L15" s="199"/>
      <c r="M15" s="199"/>
      <c r="N15" s="199"/>
    </row>
  </sheetData>
  <sheetProtection algorithmName="SHA-512" hashValue="rCaI3txdszxXy8TFTY1NZwFz44wr2IWu0y4TScPqtC+Y4VkjaB9kRHJ8ehmrncHfgooCXNAzxGSCVJpnxmChaQ==" saltValue="a5odxbXqTLkGX8g+qU5gnA==" spinCount="100000" sheet="1" objects="1" scenarios="1"/>
  <mergeCells count="11">
    <mergeCell ref="A15:C15"/>
    <mergeCell ref="K15:N15"/>
    <mergeCell ref="A8:D8"/>
    <mergeCell ref="L6:M6"/>
    <mergeCell ref="N6:O6"/>
    <mergeCell ref="A9:O11"/>
    <mergeCell ref="N2:O2"/>
    <mergeCell ref="A1:O1"/>
    <mergeCell ref="N3:O3"/>
    <mergeCell ref="N4:O4"/>
    <mergeCell ref="N5:O5"/>
  </mergeCells>
  <dataValidations count="1">
    <dataValidation type="decimal" allowBlank="1" showInputMessage="1" showErrorMessage="1" errorTitle="Ettari" error="Inserire la superficie in ettari, in numeri decimali (es. XX,XXXX)" sqref="C4:D5" xr:uid="{C30A7150-E9FF-49E1-BF4E-1A9DF4A2AB96}">
      <formula1>0.0001</formula1>
      <formula2>50000</formula2>
    </dataValidation>
  </dataValidation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8DCB5-4E92-4314-A240-84D00DA44FF1}">
  <sheetPr codeName="Foglio21">
    <pageSetUpPr fitToPage="1"/>
  </sheetPr>
  <dimension ref="A1:S16"/>
  <sheetViews>
    <sheetView topLeftCell="F1" workbookViewId="0">
      <selection activeCell="T4" sqref="T4:U4"/>
    </sheetView>
  </sheetViews>
  <sheetFormatPr defaultColWidth="8.88671875" defaultRowHeight="13.8" x14ac:dyDescent="0.25"/>
  <cols>
    <col min="1" max="1" width="51" style="174" bestFit="1" customWidth="1"/>
    <col min="2" max="2" width="20.5546875" style="174" customWidth="1"/>
    <col min="3" max="4" width="15" style="174" customWidth="1"/>
    <col min="5" max="5" width="0" style="174" hidden="1" customWidth="1"/>
    <col min="6" max="12" width="15" style="174" customWidth="1"/>
    <col min="13" max="13" width="16.88671875" style="174" customWidth="1"/>
    <col min="14" max="14" width="15" style="174" customWidth="1"/>
    <col min="15" max="15" width="11.88671875" style="174" customWidth="1"/>
    <col min="16" max="16" width="21.5546875" style="174" customWidth="1"/>
    <col min="17" max="17" width="22" style="174" customWidth="1"/>
    <col min="18" max="18" width="21.6640625" style="174" customWidth="1"/>
    <col min="19" max="19" width="0" style="174" hidden="1" customWidth="1"/>
    <col min="20" max="16384" width="8.88671875" style="174"/>
  </cols>
  <sheetData>
    <row r="1" spans="1:19" ht="75.599999999999994" customHeight="1" x14ac:dyDescent="0.25">
      <c r="A1" s="248" t="s">
        <v>97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</row>
    <row r="2" spans="1:19" ht="52.5" customHeight="1" x14ac:dyDescent="0.25">
      <c r="A2" s="272" t="s">
        <v>11</v>
      </c>
      <c r="B2" s="347" t="s">
        <v>1</v>
      </c>
      <c r="C2" s="30" t="s">
        <v>2</v>
      </c>
      <c r="D2" s="30" t="s">
        <v>3</v>
      </c>
      <c r="E2" s="348" t="s">
        <v>2</v>
      </c>
      <c r="F2" s="33" t="s">
        <v>2</v>
      </c>
      <c r="G2" s="33" t="s">
        <v>4</v>
      </c>
      <c r="H2" s="34" t="s">
        <v>5</v>
      </c>
      <c r="I2" s="349" t="s">
        <v>2</v>
      </c>
      <c r="J2" s="349" t="s">
        <v>67</v>
      </c>
      <c r="K2" s="56" t="s">
        <v>169</v>
      </c>
      <c r="L2" s="350" t="s">
        <v>2</v>
      </c>
      <c r="M2" s="350" t="s">
        <v>157</v>
      </c>
      <c r="N2" s="58" t="s">
        <v>172</v>
      </c>
      <c r="O2" s="350" t="s">
        <v>2</v>
      </c>
      <c r="P2" s="350" t="s">
        <v>165</v>
      </c>
      <c r="Q2" s="58" t="s">
        <v>177</v>
      </c>
      <c r="R2" s="240" t="s">
        <v>6</v>
      </c>
      <c r="S2" s="240"/>
    </row>
    <row r="3" spans="1:19" ht="52.5" customHeight="1" x14ac:dyDescent="0.25">
      <c r="A3" s="351" t="s">
        <v>58</v>
      </c>
      <c r="B3" s="352"/>
      <c r="C3" s="43"/>
      <c r="D3" s="43"/>
      <c r="E3" s="8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</row>
    <row r="4" spans="1:19" ht="52.5" customHeight="1" x14ac:dyDescent="0.25">
      <c r="A4" s="87" t="s">
        <v>59</v>
      </c>
      <c r="B4" s="287">
        <v>27380</v>
      </c>
      <c r="C4" s="63"/>
      <c r="D4" s="288">
        <f>B4*C4</f>
        <v>0</v>
      </c>
      <c r="E4" s="97"/>
      <c r="F4" s="63"/>
      <c r="G4" s="287">
        <v>930</v>
      </c>
      <c r="H4" s="287">
        <f>G4*F4</f>
        <v>0</v>
      </c>
      <c r="I4" s="63"/>
      <c r="J4" s="287">
        <v>11810</v>
      </c>
      <c r="K4" s="287">
        <f>J4*I4</f>
        <v>0</v>
      </c>
      <c r="L4" s="278"/>
      <c r="M4" s="287">
        <v>34800</v>
      </c>
      <c r="N4" s="287">
        <f>L4*M4</f>
        <v>0</v>
      </c>
      <c r="O4" s="278"/>
      <c r="P4" s="287">
        <v>32430</v>
      </c>
      <c r="Q4" s="287">
        <f>P4*O4</f>
        <v>0</v>
      </c>
      <c r="R4" s="287">
        <f>D4+H4+K4+Q4</f>
        <v>0</v>
      </c>
    </row>
    <row r="5" spans="1:19" ht="52.5" customHeight="1" x14ac:dyDescent="0.25">
      <c r="A5" s="87" t="s">
        <v>60</v>
      </c>
      <c r="B5" s="287">
        <v>28840</v>
      </c>
      <c r="C5" s="63"/>
      <c r="D5" s="288">
        <f>B5*C5</f>
        <v>0</v>
      </c>
      <c r="E5" s="97"/>
      <c r="F5" s="63"/>
      <c r="G5" s="287">
        <v>930</v>
      </c>
      <c r="H5" s="287">
        <f>G5*F5</f>
        <v>0</v>
      </c>
      <c r="I5" s="63"/>
      <c r="J5" s="287">
        <v>11810</v>
      </c>
      <c r="K5" s="287">
        <f>J5*I5</f>
        <v>0</v>
      </c>
      <c r="L5" s="278"/>
      <c r="M5" s="287">
        <v>34800</v>
      </c>
      <c r="N5" s="287">
        <f>L5*M5</f>
        <v>0</v>
      </c>
      <c r="O5" s="278"/>
      <c r="P5" s="287">
        <v>32430</v>
      </c>
      <c r="Q5" s="287">
        <f>P5*O5</f>
        <v>0</v>
      </c>
      <c r="R5" s="287">
        <f>D5+H5+K5+Q5</f>
        <v>0</v>
      </c>
    </row>
    <row r="6" spans="1:19" ht="52.5" customHeight="1" x14ac:dyDescent="0.25">
      <c r="A6" s="295" t="s">
        <v>61</v>
      </c>
      <c r="B6" s="287">
        <v>29990</v>
      </c>
      <c r="C6" s="63"/>
      <c r="D6" s="288">
        <f>B6*C6</f>
        <v>0</v>
      </c>
      <c r="E6" s="256"/>
      <c r="F6" s="63"/>
      <c r="G6" s="287">
        <v>930</v>
      </c>
      <c r="H6" s="287">
        <f>G6*F6</f>
        <v>0</v>
      </c>
      <c r="I6" s="63"/>
      <c r="J6" s="287">
        <v>11810</v>
      </c>
      <c r="K6" s="287">
        <f>J6*I6</f>
        <v>0</v>
      </c>
      <c r="L6" s="278"/>
      <c r="M6" s="287">
        <v>34800</v>
      </c>
      <c r="N6" s="287">
        <f>L6*M6</f>
        <v>0</v>
      </c>
      <c r="O6" s="278"/>
      <c r="P6" s="287">
        <v>32430</v>
      </c>
      <c r="Q6" s="287">
        <f>P6*O6</f>
        <v>0</v>
      </c>
      <c r="R6" s="287">
        <f>D6+H6+K6+Q6</f>
        <v>0</v>
      </c>
    </row>
    <row r="7" spans="1:19" ht="52.5" customHeight="1" x14ac:dyDescent="0.25">
      <c r="O7" s="280"/>
      <c r="P7" s="281" t="s">
        <v>17</v>
      </c>
      <c r="Q7" s="281"/>
      <c r="R7" s="353">
        <f>R4+R5+R6</f>
        <v>0</v>
      </c>
    </row>
    <row r="9" spans="1:19" x14ac:dyDescent="0.25">
      <c r="A9" s="354" t="s">
        <v>148</v>
      </c>
    </row>
    <row r="10" spans="1:19" x14ac:dyDescent="0.25">
      <c r="A10" s="355"/>
      <c r="B10" s="284"/>
      <c r="C10" s="284"/>
      <c r="D10" s="284"/>
      <c r="E10" s="284"/>
      <c r="F10" s="284"/>
      <c r="G10" s="284"/>
      <c r="H10" s="284"/>
      <c r="I10" s="284"/>
      <c r="J10" s="284"/>
      <c r="K10" s="284"/>
      <c r="L10" s="284"/>
      <c r="M10" s="284"/>
      <c r="N10" s="284"/>
      <c r="O10" s="284"/>
      <c r="P10" s="284"/>
      <c r="Q10" s="284"/>
      <c r="R10" s="284"/>
    </row>
    <row r="11" spans="1:19" x14ac:dyDescent="0.25">
      <c r="A11" s="284"/>
      <c r="B11" s="284"/>
      <c r="C11" s="284"/>
      <c r="D11" s="284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</row>
    <row r="12" spans="1:19" x14ac:dyDescent="0.25">
      <c r="A12" s="284"/>
      <c r="B12" s="284"/>
      <c r="C12" s="284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4"/>
      <c r="O12" s="284"/>
      <c r="P12" s="284"/>
      <c r="Q12" s="284"/>
      <c r="R12" s="284"/>
    </row>
    <row r="13" spans="1:19" x14ac:dyDescent="0.25">
      <c r="A13" s="284"/>
      <c r="B13" s="284"/>
      <c r="C13" s="284"/>
      <c r="D13" s="284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Q13" s="284"/>
      <c r="R13" s="284"/>
    </row>
    <row r="14" spans="1:19" x14ac:dyDescent="0.25">
      <c r="D14" s="50"/>
      <c r="E14" s="50"/>
      <c r="F14" s="50"/>
      <c r="G14" s="50"/>
      <c r="H14" s="50"/>
    </row>
    <row r="16" spans="1:19" x14ac:dyDescent="0.25">
      <c r="A16" s="354" t="s">
        <v>146</v>
      </c>
      <c r="P16" s="281" t="s">
        <v>150</v>
      </c>
      <c r="Q16" s="281"/>
      <c r="R16" s="281"/>
    </row>
  </sheetData>
  <sheetProtection algorithmName="SHA-512" hashValue="llzLVNqO12QntxYpsjaJOET/A9aSKPFNw1KZuoM0zgWpDIELRssHEmaKP7hGm5lC+CcFScftQGb+a5P3F0C29w==" saltValue="UD5p36dIFw2cIdCk2CZbFg==" spinCount="100000" sheet="1" objects="1" scenarios="1"/>
  <mergeCells count="5">
    <mergeCell ref="R2:S2"/>
    <mergeCell ref="P7:Q7"/>
    <mergeCell ref="A1:S1"/>
    <mergeCell ref="A10:R13"/>
    <mergeCell ref="P16:R16"/>
  </mergeCells>
  <dataValidations count="1">
    <dataValidation type="decimal" allowBlank="1" showInputMessage="1" showErrorMessage="1" errorTitle="Ettari" error="Inserire la superficie in ettari, in numeri decimali (es. XX,XXXX)" sqref="C4:E5 D6" xr:uid="{D17B4A6E-C706-4516-8B37-DB7191F8A3F9}">
      <formula1>0.0001</formula1>
      <formula2>50000</formula2>
    </dataValidation>
  </dataValidations>
  <pageMargins left="0.7" right="0.7" top="0.75" bottom="0.75" header="0.3" footer="0.3"/>
  <pageSetup paperSize="9" scale="41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6C0C4-6ED8-40E0-A193-F847A522889E}">
  <sheetPr codeName="Foglio22">
    <pageSetUpPr fitToPage="1"/>
  </sheetPr>
  <dimension ref="A1:S15"/>
  <sheetViews>
    <sheetView topLeftCell="D1" workbookViewId="0">
      <selection activeCell="O7" sqref="O7"/>
    </sheetView>
  </sheetViews>
  <sheetFormatPr defaultColWidth="8.88671875" defaultRowHeight="13.8" x14ac:dyDescent="0.25"/>
  <cols>
    <col min="1" max="1" width="51" style="174" bestFit="1" customWidth="1"/>
    <col min="2" max="2" width="20.5546875" style="174" customWidth="1"/>
    <col min="3" max="4" width="15" style="174" customWidth="1"/>
    <col min="5" max="5" width="0" style="174" hidden="1" customWidth="1"/>
    <col min="6" max="11" width="15" style="174" customWidth="1"/>
    <col min="12" max="12" width="10.88671875" style="174" customWidth="1"/>
    <col min="13" max="13" width="18.44140625" style="174" customWidth="1"/>
    <col min="14" max="14" width="15" style="174" customWidth="1"/>
    <col min="15" max="15" width="12" style="174" customWidth="1"/>
    <col min="16" max="16" width="21.6640625" style="174" customWidth="1"/>
    <col min="17" max="17" width="21.88671875" style="174" customWidth="1"/>
    <col min="18" max="18" width="21.6640625" style="174" customWidth="1"/>
    <col min="19" max="19" width="0" style="174" hidden="1" customWidth="1"/>
    <col min="20" max="16384" width="8.88671875" style="174"/>
  </cols>
  <sheetData>
    <row r="1" spans="1:19" ht="58.95" customHeight="1" x14ac:dyDescent="0.25">
      <c r="A1" s="248" t="s">
        <v>98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</row>
    <row r="2" spans="1:19" ht="52.5" customHeight="1" x14ac:dyDescent="0.25">
      <c r="A2" s="272" t="s">
        <v>11</v>
      </c>
      <c r="B2" s="312" t="s">
        <v>1</v>
      </c>
      <c r="C2" s="59" t="s">
        <v>2</v>
      </c>
      <c r="D2" s="59" t="s">
        <v>3</v>
      </c>
      <c r="E2" s="356" t="s">
        <v>2</v>
      </c>
      <c r="F2" s="61" t="s">
        <v>2</v>
      </c>
      <c r="G2" s="61" t="s">
        <v>4</v>
      </c>
      <c r="H2" s="62" t="s">
        <v>5</v>
      </c>
      <c r="I2" s="252" t="s">
        <v>2</v>
      </c>
      <c r="J2" s="252" t="s">
        <v>67</v>
      </c>
      <c r="K2" s="93" t="s">
        <v>178</v>
      </c>
      <c r="L2" s="253" t="s">
        <v>2</v>
      </c>
      <c r="M2" s="253" t="s">
        <v>157</v>
      </c>
      <c r="N2" s="181" t="s">
        <v>180</v>
      </c>
      <c r="O2" s="253" t="s">
        <v>2</v>
      </c>
      <c r="P2" s="253" t="s">
        <v>165</v>
      </c>
      <c r="Q2" s="181" t="s">
        <v>179</v>
      </c>
      <c r="R2" s="238" t="s">
        <v>6</v>
      </c>
      <c r="S2" s="239"/>
    </row>
    <row r="3" spans="1:19" ht="52.5" customHeight="1" x14ac:dyDescent="0.25">
      <c r="A3" s="351" t="s">
        <v>99</v>
      </c>
      <c r="B3" s="357"/>
      <c r="C3" s="43"/>
      <c r="D3" s="43"/>
      <c r="E3" s="8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</row>
    <row r="4" spans="1:19" ht="52.5" customHeight="1" x14ac:dyDescent="0.25">
      <c r="A4" s="87" t="s">
        <v>132</v>
      </c>
      <c r="B4" s="287">
        <v>23010</v>
      </c>
      <c r="C4" s="63"/>
      <c r="D4" s="288">
        <f>B4*C4</f>
        <v>0</v>
      </c>
      <c r="E4" s="97"/>
      <c r="F4" s="63"/>
      <c r="G4" s="287">
        <v>930</v>
      </c>
      <c r="H4" s="287">
        <f>G4*F4</f>
        <v>0</v>
      </c>
      <c r="I4" s="63"/>
      <c r="J4" s="287">
        <v>11810</v>
      </c>
      <c r="K4" s="287">
        <f>J4*I4</f>
        <v>0</v>
      </c>
      <c r="L4" s="278"/>
      <c r="M4" s="287">
        <v>34800</v>
      </c>
      <c r="N4" s="287">
        <f>L4*M4</f>
        <v>0</v>
      </c>
      <c r="O4" s="278"/>
      <c r="P4" s="287">
        <v>32430</v>
      </c>
      <c r="Q4" s="287">
        <f>P4*O4</f>
        <v>0</v>
      </c>
      <c r="R4" s="287">
        <f>D4+H4+K4</f>
        <v>0</v>
      </c>
    </row>
    <row r="5" spans="1:19" ht="52.5" customHeight="1" x14ac:dyDescent="0.25">
      <c r="O5" s="280"/>
      <c r="P5" s="281" t="s">
        <v>17</v>
      </c>
      <c r="Q5" s="281"/>
      <c r="R5" s="353">
        <f>R4</f>
        <v>0</v>
      </c>
    </row>
    <row r="6" spans="1:19" ht="24.6" customHeight="1" x14ac:dyDescent="0.25">
      <c r="A6" s="358" t="s">
        <v>100</v>
      </c>
      <c r="B6" s="358"/>
      <c r="C6" s="358"/>
      <c r="D6" s="358"/>
      <c r="E6" s="358"/>
      <c r="F6" s="358"/>
      <c r="G6" s="358"/>
      <c r="H6" s="358"/>
      <c r="I6" s="358"/>
      <c r="J6" s="358"/>
      <c r="K6" s="358"/>
      <c r="L6" s="358"/>
      <c r="M6" s="358"/>
      <c r="N6" s="358"/>
      <c r="O6" s="358"/>
      <c r="P6" s="358"/>
      <c r="Q6" s="358"/>
      <c r="R6" s="358"/>
    </row>
    <row r="7" spans="1:19" x14ac:dyDescent="0.25">
      <c r="A7" s="359"/>
      <c r="B7" s="359"/>
      <c r="C7" s="359"/>
      <c r="D7" s="359"/>
      <c r="E7" s="359"/>
      <c r="F7" s="359"/>
      <c r="G7" s="359"/>
      <c r="H7" s="359"/>
      <c r="I7" s="359"/>
      <c r="J7" s="359"/>
      <c r="K7" s="359"/>
      <c r="L7" s="359"/>
      <c r="M7" s="359"/>
      <c r="N7" s="359"/>
      <c r="O7" s="359"/>
      <c r="P7" s="359"/>
      <c r="Q7" s="359"/>
      <c r="R7" s="359"/>
    </row>
    <row r="8" spans="1:19" x14ac:dyDescent="0.25">
      <c r="A8" s="283" t="s">
        <v>148</v>
      </c>
    </row>
    <row r="9" spans="1:19" x14ac:dyDescent="0.25">
      <c r="A9" s="284"/>
      <c r="B9" s="284"/>
      <c r="C9" s="284"/>
      <c r="D9" s="284"/>
      <c r="E9" s="284"/>
      <c r="F9" s="284"/>
      <c r="G9" s="284"/>
      <c r="H9" s="284"/>
      <c r="I9" s="284"/>
      <c r="J9" s="284"/>
      <c r="K9" s="284"/>
      <c r="L9" s="284"/>
      <c r="M9" s="284"/>
      <c r="N9" s="284"/>
      <c r="O9" s="284"/>
      <c r="P9" s="284"/>
      <c r="Q9" s="284"/>
      <c r="R9" s="284"/>
    </row>
    <row r="10" spans="1:19" x14ac:dyDescent="0.25">
      <c r="A10" s="284"/>
      <c r="B10" s="284"/>
      <c r="C10" s="284"/>
      <c r="D10" s="284"/>
      <c r="E10" s="284"/>
      <c r="F10" s="284"/>
      <c r="G10" s="284"/>
      <c r="H10" s="284"/>
      <c r="I10" s="284"/>
      <c r="J10" s="284"/>
      <c r="K10" s="284"/>
      <c r="L10" s="284"/>
      <c r="M10" s="284"/>
      <c r="N10" s="284"/>
      <c r="O10" s="284"/>
      <c r="P10" s="284"/>
      <c r="Q10" s="284"/>
      <c r="R10" s="284"/>
    </row>
    <row r="11" spans="1:19" x14ac:dyDescent="0.25">
      <c r="A11" s="284"/>
      <c r="B11" s="284"/>
      <c r="C11" s="284"/>
      <c r="D11" s="284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</row>
    <row r="12" spans="1:19" x14ac:dyDescent="0.25">
      <c r="A12" s="284"/>
      <c r="B12" s="284"/>
      <c r="C12" s="284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4"/>
      <c r="O12" s="284"/>
      <c r="P12" s="284"/>
      <c r="Q12" s="284"/>
      <c r="R12" s="284"/>
    </row>
    <row r="13" spans="1:19" x14ac:dyDescent="0.25">
      <c r="D13" s="50"/>
      <c r="E13" s="50"/>
      <c r="F13" s="50"/>
      <c r="G13" s="50"/>
      <c r="H13" s="50"/>
    </row>
    <row r="15" spans="1:19" x14ac:dyDescent="0.25">
      <c r="A15" s="285" t="s">
        <v>146</v>
      </c>
      <c r="P15" s="281" t="s">
        <v>150</v>
      </c>
      <c r="Q15" s="281"/>
      <c r="R15" s="281"/>
    </row>
  </sheetData>
  <sheetProtection algorithmName="SHA-512" hashValue="taogfhsEcMeVP7I4Yzpj49U3nhWpmtOLxoPfc4ahkXKoOr5M+ftzxWeRebtPLgwboLIm5Csr9nBfCkQlBhO2tA==" saltValue="XDNEvYvmN8nhRfK300FNcQ==" spinCount="100000" sheet="1" objects="1" scenarios="1"/>
  <mergeCells count="6">
    <mergeCell ref="P15:R15"/>
    <mergeCell ref="A1:S1"/>
    <mergeCell ref="R2:S2"/>
    <mergeCell ref="P5:Q5"/>
    <mergeCell ref="A6:R6"/>
    <mergeCell ref="A9:R12"/>
  </mergeCells>
  <dataValidations count="1">
    <dataValidation type="decimal" allowBlank="1" showInputMessage="1" showErrorMessage="1" errorTitle="Ettari" error="Inserire la superficie in ettari, in numeri decimali (es. XX,XXXX)" sqref="C4:E4" xr:uid="{A37C16BE-62A2-4E91-84E2-704AE8FC900F}">
      <formula1>0.0001</formula1>
      <formula2>50000</formula2>
    </dataValidation>
  </dataValidations>
  <pageMargins left="0.7" right="0.7" top="0.75" bottom="0.75" header="0.3" footer="0.3"/>
  <pageSetup paperSize="9" scale="48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4909B-1B0A-464F-9A07-8EADB17B209A}">
  <sheetPr codeName="Foglio23"/>
  <dimension ref="A1:L14"/>
  <sheetViews>
    <sheetView workbookViewId="0">
      <selection activeCell="A6" sqref="A6:K6"/>
    </sheetView>
  </sheetViews>
  <sheetFormatPr defaultColWidth="8.88671875" defaultRowHeight="13.8" x14ac:dyDescent="0.25"/>
  <cols>
    <col min="1" max="7" width="11.6640625" style="41" customWidth="1"/>
    <col min="8" max="8" width="8.44140625" style="41" customWidth="1"/>
    <col min="9" max="9" width="15.33203125" style="41" customWidth="1"/>
    <col min="10" max="10" width="14.33203125" style="41" customWidth="1"/>
    <col min="11" max="11" width="11.6640625" style="41" customWidth="1"/>
    <col min="12" max="12" width="0" style="41" hidden="1" customWidth="1"/>
    <col min="13" max="16384" width="8.88671875" style="41"/>
  </cols>
  <sheetData>
    <row r="1" spans="1:12" ht="52.5" customHeight="1" x14ac:dyDescent="0.25">
      <c r="A1" s="217" t="s">
        <v>102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</row>
    <row r="2" spans="1:12" ht="52.5" customHeight="1" x14ac:dyDescent="0.25">
      <c r="A2" s="81" t="s">
        <v>11</v>
      </c>
      <c r="B2" s="134" t="s">
        <v>1</v>
      </c>
      <c r="C2" s="134" t="s">
        <v>2</v>
      </c>
      <c r="D2" s="135" t="s">
        <v>3</v>
      </c>
      <c r="E2" s="136" t="s">
        <v>2</v>
      </c>
      <c r="F2" s="14" t="s">
        <v>4</v>
      </c>
      <c r="G2" s="15" t="s">
        <v>5</v>
      </c>
      <c r="H2" s="137" t="s">
        <v>2</v>
      </c>
      <c r="I2" s="137" t="s">
        <v>165</v>
      </c>
      <c r="J2" s="138" t="s">
        <v>179</v>
      </c>
      <c r="K2" s="241" t="s">
        <v>6</v>
      </c>
      <c r="L2" s="241"/>
    </row>
    <row r="3" spans="1:12" ht="52.5" customHeight="1" x14ac:dyDescent="0.25">
      <c r="A3" s="94" t="s">
        <v>101</v>
      </c>
      <c r="B3" s="131"/>
      <c r="C3" s="132"/>
      <c r="D3" s="132"/>
      <c r="E3" s="133"/>
      <c r="F3" s="139"/>
      <c r="G3" s="139"/>
      <c r="H3" s="133"/>
      <c r="I3" s="133"/>
      <c r="J3" s="133"/>
      <c r="K3" s="133"/>
    </row>
    <row r="4" spans="1:12" ht="52.5" customHeight="1" x14ac:dyDescent="0.25">
      <c r="A4" s="67" t="s">
        <v>181</v>
      </c>
      <c r="B4" s="127">
        <v>30590</v>
      </c>
      <c r="C4" s="128"/>
      <c r="D4" s="129">
        <f>B4*C4</f>
        <v>0</v>
      </c>
      <c r="E4" s="128"/>
      <c r="F4" s="140">
        <v>930</v>
      </c>
      <c r="G4" s="140">
        <f>F4*E4</f>
        <v>0</v>
      </c>
      <c r="H4" s="128"/>
      <c r="I4" s="127">
        <v>32430</v>
      </c>
      <c r="J4" s="127">
        <f>I4*H4</f>
        <v>0</v>
      </c>
      <c r="K4" s="127">
        <f>D4+G4+J4</f>
        <v>0</v>
      </c>
    </row>
    <row r="5" spans="1:12" ht="52.5" customHeight="1" x14ac:dyDescent="0.25">
      <c r="I5" s="242" t="s">
        <v>17</v>
      </c>
      <c r="J5" s="242"/>
      <c r="K5" s="130">
        <f>K4</f>
        <v>0</v>
      </c>
    </row>
    <row r="6" spans="1:12" ht="34.200000000000003" customHeight="1" x14ac:dyDescent="0.25">
      <c r="A6" s="229" t="s">
        <v>103</v>
      </c>
      <c r="B6" s="229"/>
      <c r="C6" s="229"/>
      <c r="D6" s="229"/>
      <c r="E6" s="229"/>
      <c r="F6" s="229"/>
      <c r="G6" s="229"/>
      <c r="H6" s="229"/>
      <c r="I6" s="229"/>
      <c r="J6" s="229"/>
      <c r="K6" s="229"/>
    </row>
    <row r="7" spans="1:12" ht="34.200000000000003" customHeight="1" x14ac:dyDescent="0.25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100"/>
    </row>
    <row r="8" spans="1:12" x14ac:dyDescent="0.25">
      <c r="A8" s="231" t="s">
        <v>148</v>
      </c>
      <c r="B8" s="231"/>
      <c r="C8" s="231"/>
    </row>
    <row r="9" spans="1:12" x14ac:dyDescent="0.25">
      <c r="A9" s="210"/>
      <c r="B9" s="204"/>
      <c r="C9" s="204"/>
      <c r="D9" s="211"/>
      <c r="E9" s="211"/>
      <c r="F9" s="211"/>
      <c r="G9" s="211"/>
      <c r="H9" s="211"/>
      <c r="I9" s="211"/>
      <c r="J9" s="211"/>
      <c r="K9" s="212"/>
    </row>
    <row r="10" spans="1:12" x14ac:dyDescent="0.25">
      <c r="A10" s="213"/>
      <c r="B10" s="214"/>
      <c r="C10" s="214"/>
      <c r="D10" s="214"/>
      <c r="E10" s="214"/>
      <c r="F10" s="214"/>
      <c r="G10" s="214"/>
      <c r="H10" s="214"/>
      <c r="I10" s="214"/>
      <c r="J10" s="214"/>
      <c r="K10" s="215"/>
    </row>
    <row r="12" spans="1:12" x14ac:dyDescent="0.25">
      <c r="D12" s="46"/>
      <c r="E12" s="46"/>
      <c r="F12" s="46"/>
      <c r="G12" s="46"/>
    </row>
    <row r="14" spans="1:12" x14ac:dyDescent="0.25">
      <c r="A14" s="206" t="s">
        <v>146</v>
      </c>
      <c r="B14" s="207"/>
      <c r="H14" s="209" t="s">
        <v>150</v>
      </c>
      <c r="I14" s="209"/>
      <c r="J14" s="209"/>
      <c r="K14" s="209"/>
    </row>
  </sheetData>
  <sheetProtection algorithmName="SHA-512" hashValue="Q4AqeQTp2ilC7BRfUPxPf7aZpL67lp84J2cc13PQJVpl6IjucNzW6m8wNucSMZnS1cds0apNQsJunr35Ih26pA==" saltValue="b6SItErY88CtyeP216E+xQ==" spinCount="100000" sheet="1" objects="1" scenarios="1"/>
  <mergeCells count="8">
    <mergeCell ref="A9:K10"/>
    <mergeCell ref="A14:B14"/>
    <mergeCell ref="H14:K14"/>
    <mergeCell ref="A1:L1"/>
    <mergeCell ref="K2:L2"/>
    <mergeCell ref="I5:J5"/>
    <mergeCell ref="A6:K6"/>
    <mergeCell ref="A8:C8"/>
  </mergeCells>
  <dataValidations count="1">
    <dataValidation type="decimal" allowBlank="1" showInputMessage="1" showErrorMessage="1" errorTitle="Ettari" error="Inserire la superficie in ettari, in numeri decimali (es. XX,XXXX)" sqref="C4:D4" xr:uid="{24AC8DAB-7165-471F-AC24-D9FFC760891A}">
      <formula1>0.0001</formula1>
      <formula2>50000</formula2>
    </dataValidation>
  </dataValidation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BE73C-E18A-4D56-B55E-7E8F0DEF162C}">
  <sheetPr codeName="Foglio24">
    <pageSetUpPr fitToPage="1"/>
  </sheetPr>
  <dimension ref="A1:P15"/>
  <sheetViews>
    <sheetView topLeftCell="I1" workbookViewId="0">
      <selection activeCell="U5" sqref="U5"/>
    </sheetView>
  </sheetViews>
  <sheetFormatPr defaultColWidth="8.88671875" defaultRowHeight="13.8" x14ac:dyDescent="0.25"/>
  <cols>
    <col min="1" max="1" width="51" style="174" bestFit="1" customWidth="1"/>
    <col min="2" max="2" width="0" style="174" hidden="1" customWidth="1"/>
    <col min="3" max="3" width="14.6640625" style="174" customWidth="1"/>
    <col min="4" max="5" width="15" style="174" customWidth="1"/>
    <col min="6" max="6" width="0" style="174" hidden="1" customWidth="1"/>
    <col min="7" max="12" width="15" style="174" customWidth="1"/>
    <col min="13" max="13" width="11.88671875" style="174" customWidth="1"/>
    <col min="14" max="14" width="21.5546875" style="174" customWidth="1"/>
    <col min="15" max="15" width="22" style="174" customWidth="1"/>
    <col min="16" max="16" width="21.6640625" style="174" customWidth="1"/>
    <col min="17" max="16384" width="8.88671875" style="174"/>
  </cols>
  <sheetData>
    <row r="1" spans="1:16" ht="52.5" customHeight="1" x14ac:dyDescent="0.25">
      <c r="A1" s="248" t="s">
        <v>120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</row>
    <row r="2" spans="1:16" ht="52.5" customHeight="1" x14ac:dyDescent="0.25">
      <c r="A2" s="291" t="s">
        <v>11</v>
      </c>
      <c r="B2" s="126"/>
      <c r="C2" s="184" t="s">
        <v>1</v>
      </c>
      <c r="D2" s="184" t="s">
        <v>2</v>
      </c>
      <c r="E2" s="184" t="s">
        <v>3</v>
      </c>
      <c r="F2" s="360" t="s">
        <v>2</v>
      </c>
      <c r="G2" s="185" t="s">
        <v>2</v>
      </c>
      <c r="H2" s="185" t="s">
        <v>4</v>
      </c>
      <c r="I2" s="185" t="s">
        <v>5</v>
      </c>
      <c r="J2" s="186" t="s">
        <v>2</v>
      </c>
      <c r="K2" s="186" t="s">
        <v>107</v>
      </c>
      <c r="L2" s="186" t="s">
        <v>182</v>
      </c>
      <c r="M2" s="361" t="s">
        <v>2</v>
      </c>
      <c r="N2" s="361" t="s">
        <v>162</v>
      </c>
      <c r="O2" s="187" t="s">
        <v>183</v>
      </c>
      <c r="P2" s="176" t="s">
        <v>6</v>
      </c>
    </row>
    <row r="3" spans="1:16" ht="52.5" customHeight="1" x14ac:dyDescent="0.25">
      <c r="A3" s="292" t="s">
        <v>104</v>
      </c>
      <c r="B3" s="256"/>
      <c r="C3" s="362"/>
      <c r="D3" s="43"/>
      <c r="E3" s="43"/>
      <c r="F3" s="86"/>
      <c r="G3" s="256"/>
      <c r="H3" s="256"/>
      <c r="I3" s="256"/>
      <c r="J3" s="256"/>
      <c r="K3" s="256"/>
      <c r="L3" s="256"/>
      <c r="M3" s="256"/>
      <c r="N3" s="256"/>
      <c r="O3" s="256"/>
      <c r="P3" s="256"/>
    </row>
    <row r="4" spans="1:16" ht="52.5" customHeight="1" x14ac:dyDescent="0.25">
      <c r="A4" s="87" t="s">
        <v>105</v>
      </c>
      <c r="B4" s="256"/>
      <c r="C4" s="287">
        <v>27190</v>
      </c>
      <c r="D4" s="63"/>
      <c r="E4" s="288">
        <f>C4*D4</f>
        <v>0</v>
      </c>
      <c r="F4" s="97"/>
      <c r="G4" s="63"/>
      <c r="H4" s="287">
        <v>930</v>
      </c>
      <c r="I4" s="287">
        <f>H4*G4</f>
        <v>0</v>
      </c>
      <c r="J4" s="63"/>
      <c r="K4" s="287">
        <v>23040</v>
      </c>
      <c r="L4" s="287">
        <f>K4*J4</f>
        <v>0</v>
      </c>
      <c r="M4" s="278"/>
      <c r="N4" s="287">
        <v>43370</v>
      </c>
      <c r="O4" s="287">
        <f>N4*M4</f>
        <v>0</v>
      </c>
      <c r="P4" s="287">
        <f>E4+I4+L4+O4</f>
        <v>0</v>
      </c>
    </row>
    <row r="5" spans="1:16" ht="52.5" customHeight="1" x14ac:dyDescent="0.25">
      <c r="A5" s="295" t="s">
        <v>106</v>
      </c>
      <c r="B5" s="256"/>
      <c r="C5" s="287">
        <v>42550</v>
      </c>
      <c r="D5" s="63"/>
      <c r="E5" s="288">
        <f>C5*D5</f>
        <v>0</v>
      </c>
      <c r="F5" s="97"/>
      <c r="G5" s="63"/>
      <c r="H5" s="287">
        <v>930</v>
      </c>
      <c r="I5" s="287">
        <f>H5*G5</f>
        <v>0</v>
      </c>
      <c r="J5" s="63"/>
      <c r="K5" s="287">
        <v>23040</v>
      </c>
      <c r="L5" s="287">
        <f>K5*J5</f>
        <v>0</v>
      </c>
      <c r="M5" s="278"/>
      <c r="N5" s="287">
        <v>43370</v>
      </c>
      <c r="O5" s="287">
        <f>N5*M5</f>
        <v>0</v>
      </c>
      <c r="P5" s="287">
        <f>E5+I5+L5+O5</f>
        <v>0</v>
      </c>
    </row>
    <row r="6" spans="1:16" ht="51" customHeight="1" x14ac:dyDescent="0.25">
      <c r="M6" s="280"/>
      <c r="N6" s="363" t="s">
        <v>17</v>
      </c>
      <c r="O6" s="363"/>
      <c r="P6" s="364">
        <f>P4+P5</f>
        <v>0</v>
      </c>
    </row>
    <row r="7" spans="1:16" x14ac:dyDescent="0.25">
      <c r="A7" s="365" t="s">
        <v>148</v>
      </c>
      <c r="B7" s="365"/>
      <c r="C7" s="365"/>
      <c r="D7" s="365"/>
    </row>
    <row r="8" spans="1:16" x14ac:dyDescent="0.25">
      <c r="A8" s="266"/>
      <c r="B8" s="266"/>
      <c r="C8" s="266"/>
      <c r="D8" s="266"/>
      <c r="E8" s="266"/>
      <c r="F8" s="266"/>
      <c r="G8" s="266"/>
      <c r="H8" s="266"/>
      <c r="I8" s="266"/>
      <c r="J8" s="266"/>
      <c r="K8" s="266"/>
      <c r="L8" s="266"/>
      <c r="M8" s="266"/>
      <c r="N8" s="266"/>
      <c r="O8" s="266"/>
      <c r="P8" s="266"/>
    </row>
    <row r="9" spans="1:16" x14ac:dyDescent="0.25">
      <c r="A9" s="266"/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  <c r="N9" s="266"/>
      <c r="O9" s="266"/>
      <c r="P9" s="266"/>
    </row>
    <row r="10" spans="1:16" x14ac:dyDescent="0.25">
      <c r="A10" s="266"/>
      <c r="B10" s="266"/>
      <c r="C10" s="266"/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266"/>
      <c r="P10" s="266"/>
    </row>
    <row r="11" spans="1:16" x14ac:dyDescent="0.25">
      <c r="A11" s="266"/>
      <c r="B11" s="266"/>
      <c r="C11" s="266"/>
      <c r="D11" s="266"/>
      <c r="E11" s="266"/>
      <c r="F11" s="266"/>
      <c r="G11" s="266"/>
      <c r="H11" s="266"/>
      <c r="I11" s="266"/>
      <c r="J11" s="266"/>
      <c r="K11" s="266"/>
      <c r="L11" s="266"/>
      <c r="M11" s="266"/>
      <c r="N11" s="266"/>
      <c r="O11" s="266"/>
      <c r="P11" s="266"/>
    </row>
    <row r="13" spans="1:16" x14ac:dyDescent="0.25">
      <c r="E13" s="50"/>
      <c r="F13" s="50"/>
      <c r="G13" s="50"/>
      <c r="H13" s="50"/>
      <c r="I13" s="50"/>
    </row>
    <row r="14" spans="1:16" x14ac:dyDescent="0.25">
      <c r="A14" s="285" t="s">
        <v>146</v>
      </c>
    </row>
    <row r="15" spans="1:16" x14ac:dyDescent="0.25">
      <c r="N15" s="281" t="s">
        <v>150</v>
      </c>
      <c r="O15" s="281"/>
      <c r="P15" s="281"/>
    </row>
  </sheetData>
  <sheetProtection algorithmName="SHA-512" hashValue="BAO9wxsL/IEP6a++ph5QnGL9kB3KPCxs8wRj2ZYY98H0n5IZY/Db5+HSFkDshgdrIZcOQ/JbJdGPemIsra58yw==" saltValue="fQI1hMHUBSyUw3CABq9bdA==" spinCount="100000" sheet="1" objects="1" scenarios="1"/>
  <mergeCells count="5">
    <mergeCell ref="A1:P1"/>
    <mergeCell ref="N6:O6"/>
    <mergeCell ref="A7:D7"/>
    <mergeCell ref="A8:P11"/>
    <mergeCell ref="N15:P15"/>
  </mergeCells>
  <dataValidations count="1">
    <dataValidation type="decimal" allowBlank="1" showInputMessage="1" showErrorMessage="1" errorTitle="Ettari" error="Inserire la superficie in ettari, in numeri decimali (es. XX,XXXX)" sqref="D4:F5" xr:uid="{06D5BF2C-6BC8-4D3E-A3D7-C5D0FE2FDF48}">
      <formula1>0.0001</formula1>
      <formula2>50000</formula2>
    </dataValidation>
  </dataValidations>
  <pageMargins left="0.7" right="0.7" top="0.75" bottom="0.75" header="0.3" footer="0.3"/>
  <pageSetup paperSize="9" scale="48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DDEB0-30FE-414A-86C6-C11C4C908A75}">
  <sheetPr>
    <pageSetUpPr fitToPage="1"/>
  </sheetPr>
  <dimension ref="A1:H26"/>
  <sheetViews>
    <sheetView workbookViewId="0">
      <selection activeCell="L6" sqref="L6"/>
    </sheetView>
  </sheetViews>
  <sheetFormatPr defaultRowHeight="14.4" x14ac:dyDescent="0.3"/>
  <cols>
    <col min="1" max="1" width="30.33203125" customWidth="1"/>
    <col min="2" max="7" width="15.6640625" customWidth="1"/>
    <col min="8" max="8" width="14.33203125" customWidth="1"/>
  </cols>
  <sheetData>
    <row r="1" spans="1:8" ht="47.4" customHeight="1" x14ac:dyDescent="0.3">
      <c r="A1" s="222" t="s">
        <v>119</v>
      </c>
      <c r="B1" s="222"/>
      <c r="C1" s="222"/>
      <c r="D1" s="222"/>
      <c r="E1" s="222"/>
      <c r="F1" s="222"/>
      <c r="G1" s="222"/>
      <c r="H1" s="222"/>
    </row>
    <row r="2" spans="1:8" ht="52.2" customHeight="1" x14ac:dyDescent="0.3">
      <c r="A2" s="81" t="s">
        <v>11</v>
      </c>
      <c r="B2" s="145" t="s">
        <v>1</v>
      </c>
      <c r="C2" s="145" t="s">
        <v>2</v>
      </c>
      <c r="D2" s="146" t="s">
        <v>3</v>
      </c>
      <c r="E2" s="141" t="s">
        <v>2</v>
      </c>
      <c r="F2" s="147" t="s">
        <v>4</v>
      </c>
      <c r="G2" s="147" t="s">
        <v>5</v>
      </c>
      <c r="H2" s="126" t="s">
        <v>6</v>
      </c>
    </row>
    <row r="3" spans="1:8" ht="40.200000000000003" customHeight="1" x14ac:dyDescent="0.3">
      <c r="A3" s="148" t="s">
        <v>108</v>
      </c>
      <c r="B3" s="116"/>
      <c r="C3" s="43"/>
      <c r="D3" s="43"/>
      <c r="E3" s="44"/>
      <c r="F3" s="44"/>
      <c r="G3" s="44"/>
      <c r="H3" s="44"/>
    </row>
    <row r="4" spans="1:8" ht="40.200000000000003" customHeight="1" x14ac:dyDescent="0.3">
      <c r="A4" s="87" t="s">
        <v>109</v>
      </c>
      <c r="B4" s="52">
        <v>10550</v>
      </c>
      <c r="C4" s="63"/>
      <c r="D4" s="53">
        <f>B4*C4</f>
        <v>0</v>
      </c>
      <c r="E4" s="63"/>
      <c r="F4" s="52">
        <v>930</v>
      </c>
      <c r="G4" s="52">
        <f>F4*E4</f>
        <v>0</v>
      </c>
      <c r="H4" s="52">
        <f>D4+G4</f>
        <v>0</v>
      </c>
    </row>
    <row r="5" spans="1:8" ht="57.6" customHeight="1" x14ac:dyDescent="0.3">
      <c r="A5" s="41"/>
      <c r="B5" s="41"/>
      <c r="C5" s="41"/>
      <c r="D5" s="41"/>
      <c r="E5" s="41"/>
      <c r="F5" s="245" t="s">
        <v>10</v>
      </c>
      <c r="G5" s="246"/>
      <c r="H5" s="144">
        <f>H4</f>
        <v>0</v>
      </c>
    </row>
    <row r="6" spans="1:8" x14ac:dyDescent="0.3">
      <c r="A6" s="244" t="s">
        <v>148</v>
      </c>
      <c r="B6" s="244"/>
      <c r="C6" s="244"/>
      <c r="D6" s="41"/>
      <c r="E6" s="41"/>
      <c r="F6" s="41"/>
      <c r="G6" s="41"/>
      <c r="H6" s="41"/>
    </row>
    <row r="7" spans="1:8" x14ac:dyDescent="0.3">
      <c r="A7" s="197"/>
      <c r="B7" s="197"/>
      <c r="C7" s="197"/>
      <c r="D7" s="197"/>
      <c r="E7" s="197"/>
      <c r="F7" s="197"/>
      <c r="G7" s="197"/>
      <c r="H7" s="197"/>
    </row>
    <row r="8" spans="1:8" x14ac:dyDescent="0.3">
      <c r="A8" s="197"/>
      <c r="B8" s="197"/>
      <c r="C8" s="197"/>
      <c r="D8" s="197"/>
      <c r="E8" s="197"/>
      <c r="F8" s="197"/>
      <c r="G8" s="197"/>
      <c r="H8" s="197"/>
    </row>
    <row r="9" spans="1:8" x14ac:dyDescent="0.3">
      <c r="A9" s="197"/>
      <c r="B9" s="197"/>
      <c r="C9" s="197"/>
      <c r="D9" s="197"/>
      <c r="E9" s="197"/>
      <c r="F9" s="197"/>
      <c r="G9" s="197"/>
      <c r="H9" s="197"/>
    </row>
    <row r="10" spans="1:8" x14ac:dyDescent="0.3">
      <c r="A10" s="197"/>
      <c r="B10" s="197"/>
      <c r="C10" s="197"/>
      <c r="D10" s="197"/>
      <c r="E10" s="197"/>
      <c r="F10" s="197"/>
      <c r="G10" s="197"/>
      <c r="H10" s="197"/>
    </row>
    <row r="11" spans="1:8" x14ac:dyDescent="0.3">
      <c r="A11" s="41"/>
      <c r="B11" s="41"/>
      <c r="C11" s="41"/>
      <c r="D11" s="41"/>
      <c r="E11" s="41"/>
      <c r="F11" s="41"/>
      <c r="G11" s="41"/>
      <c r="H11" s="41"/>
    </row>
    <row r="12" spans="1:8" x14ac:dyDescent="0.3">
      <c r="A12" s="41"/>
      <c r="B12" s="41"/>
      <c r="C12" s="41"/>
      <c r="D12" s="46"/>
      <c r="E12" s="46"/>
      <c r="F12" s="46"/>
      <c r="G12" s="46"/>
      <c r="H12" s="41"/>
    </row>
    <row r="13" spans="1:8" x14ac:dyDescent="0.3">
      <c r="B13" s="41"/>
      <c r="C13" s="41"/>
      <c r="D13" s="41"/>
      <c r="E13" s="41"/>
      <c r="F13" s="41"/>
      <c r="G13" s="41"/>
      <c r="H13" s="41"/>
    </row>
    <row r="14" spans="1:8" x14ac:dyDescent="0.3">
      <c r="A14" s="41"/>
      <c r="B14" s="41"/>
      <c r="C14" s="41"/>
      <c r="D14" s="41"/>
      <c r="E14" s="41"/>
      <c r="F14" s="41"/>
      <c r="G14" s="41"/>
      <c r="H14" s="82"/>
    </row>
    <row r="15" spans="1:8" x14ac:dyDescent="0.3">
      <c r="A15" s="41"/>
      <c r="B15" s="41"/>
      <c r="C15" s="41"/>
      <c r="D15" s="41"/>
      <c r="E15" s="41"/>
      <c r="F15" s="41"/>
      <c r="G15" s="41"/>
      <c r="H15" s="41"/>
    </row>
    <row r="16" spans="1:8" x14ac:dyDescent="0.3">
      <c r="A16" s="160" t="s">
        <v>146</v>
      </c>
      <c r="B16" s="41"/>
      <c r="C16" s="41"/>
      <c r="D16" s="41"/>
      <c r="E16" s="41"/>
      <c r="F16" s="199" t="s">
        <v>149</v>
      </c>
      <c r="G16" s="199"/>
      <c r="H16" s="199"/>
    </row>
    <row r="17" spans="1:8" x14ac:dyDescent="0.3">
      <c r="A17" s="41"/>
      <c r="B17" s="41"/>
      <c r="C17" s="41"/>
      <c r="D17" s="41"/>
      <c r="E17" s="41"/>
      <c r="F17" s="41"/>
      <c r="G17" s="41"/>
      <c r="H17" s="41"/>
    </row>
    <row r="18" spans="1:8" x14ac:dyDescent="0.3">
      <c r="A18" s="41"/>
      <c r="B18" s="41"/>
      <c r="C18" s="41"/>
      <c r="D18" s="41"/>
      <c r="E18" s="41"/>
      <c r="F18" s="41"/>
      <c r="G18" s="41"/>
      <c r="H18" s="41"/>
    </row>
    <row r="19" spans="1:8" x14ac:dyDescent="0.3">
      <c r="A19" s="41"/>
      <c r="B19" s="41"/>
      <c r="C19" s="41"/>
      <c r="D19" s="41"/>
      <c r="E19" s="41"/>
      <c r="F19" s="41"/>
      <c r="G19" s="41"/>
      <c r="H19" s="41"/>
    </row>
    <row r="20" spans="1:8" x14ac:dyDescent="0.3">
      <c r="A20" s="41"/>
      <c r="B20" s="41"/>
      <c r="C20" s="41"/>
      <c r="D20" s="41"/>
      <c r="E20" s="41"/>
      <c r="F20" s="41"/>
      <c r="G20" s="41"/>
      <c r="H20" s="41"/>
    </row>
    <row r="21" spans="1:8" x14ac:dyDescent="0.3">
      <c r="A21" s="41"/>
      <c r="B21" s="41"/>
      <c r="C21" s="41"/>
      <c r="D21" s="41"/>
      <c r="E21" s="41"/>
      <c r="F21" s="41"/>
      <c r="G21" s="41"/>
      <c r="H21" s="41"/>
    </row>
    <row r="22" spans="1:8" x14ac:dyDescent="0.3">
      <c r="A22" s="41"/>
      <c r="B22" s="41"/>
      <c r="C22" s="41"/>
      <c r="D22" s="41"/>
      <c r="E22" s="41"/>
      <c r="F22" s="41"/>
      <c r="G22" s="41"/>
      <c r="H22" s="41"/>
    </row>
    <row r="23" spans="1:8" x14ac:dyDescent="0.3">
      <c r="A23" s="41"/>
      <c r="B23" s="41"/>
      <c r="C23" s="41"/>
      <c r="D23" s="41"/>
      <c r="E23" s="41"/>
      <c r="F23" s="41"/>
      <c r="G23" s="41"/>
      <c r="H23" s="41"/>
    </row>
    <row r="24" spans="1:8" x14ac:dyDescent="0.3">
      <c r="A24" s="41"/>
      <c r="B24" s="41"/>
      <c r="C24" s="41"/>
      <c r="D24" s="41"/>
      <c r="E24" s="41"/>
      <c r="F24" s="41"/>
      <c r="G24" s="41"/>
      <c r="H24" s="41"/>
    </row>
    <row r="25" spans="1:8" x14ac:dyDescent="0.3">
      <c r="A25" s="41"/>
      <c r="B25" s="41"/>
      <c r="C25" s="41"/>
      <c r="D25" s="41"/>
      <c r="E25" s="41"/>
      <c r="F25" s="41"/>
      <c r="G25" s="41"/>
      <c r="H25" s="41"/>
    </row>
    <row r="26" spans="1:8" x14ac:dyDescent="0.3">
      <c r="A26" s="41"/>
      <c r="B26" s="41"/>
      <c r="C26" s="41"/>
      <c r="D26" s="41"/>
      <c r="E26" s="41"/>
      <c r="F26" s="41"/>
      <c r="G26" s="41"/>
      <c r="H26" s="41"/>
    </row>
  </sheetData>
  <sheetProtection algorithmName="SHA-512" hashValue="KpuRdosc0kjJDyPv38l2oDDIxBikrChd55vmYSshbdphQ+NL25/dEg1jCeMvNTEIN6Vv1NHbFfvE3A7zOFrthQ==" saltValue="ikfS/sl0/VNQxy0H509Nhg==" spinCount="100000" sheet="1" objects="1" scenarios="1"/>
  <mergeCells count="5">
    <mergeCell ref="A1:H1"/>
    <mergeCell ref="F5:G5"/>
    <mergeCell ref="A6:C6"/>
    <mergeCell ref="A7:H10"/>
    <mergeCell ref="F16:H16"/>
  </mergeCells>
  <dataValidations count="1">
    <dataValidation type="decimal" allowBlank="1" showInputMessage="1" showErrorMessage="1" errorTitle="Ettari" error="Inserire la superficie in ettari, in numeri decimali (es. XX,XXXX)" sqref="C4:D4" xr:uid="{88DABE66-2D6B-486A-828B-4CAF9128E36D}">
      <formula1>0.0001</formula1>
      <formula2>50000</formula2>
    </dataValidation>
  </dataValidations>
  <pageMargins left="0.7" right="0.7" top="0.75" bottom="0.75" header="0.3" footer="0.3"/>
  <pageSetup paperSize="9" scale="94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E58F2-E2E8-4DEB-AF17-E2AFEC3E7331}">
  <sheetPr>
    <pageSetUpPr fitToPage="1"/>
  </sheetPr>
  <dimension ref="A1:H28"/>
  <sheetViews>
    <sheetView workbookViewId="0">
      <selection activeCell="E7" sqref="E7"/>
    </sheetView>
  </sheetViews>
  <sheetFormatPr defaultRowHeight="14.4" x14ac:dyDescent="0.3"/>
  <cols>
    <col min="1" max="8" width="25.6640625" customWidth="1"/>
  </cols>
  <sheetData>
    <row r="1" spans="1:8" ht="48.6" customHeight="1" x14ac:dyDescent="0.3">
      <c r="A1" s="222" t="s">
        <v>118</v>
      </c>
      <c r="B1" s="222"/>
      <c r="C1" s="222"/>
      <c r="D1" s="222"/>
      <c r="E1" s="222"/>
      <c r="F1" s="222"/>
      <c r="G1" s="222"/>
      <c r="H1" s="222"/>
    </row>
    <row r="2" spans="1:8" ht="44.4" customHeight="1" x14ac:dyDescent="0.3">
      <c r="A2" s="81" t="s">
        <v>11</v>
      </c>
      <c r="B2" s="145" t="s">
        <v>1</v>
      </c>
      <c r="C2" s="145" t="s">
        <v>2</v>
      </c>
      <c r="D2" s="146" t="s">
        <v>3</v>
      </c>
      <c r="E2" s="141" t="s">
        <v>2</v>
      </c>
      <c r="F2" s="147" t="s">
        <v>4</v>
      </c>
      <c r="G2" s="147" t="s">
        <v>5</v>
      </c>
      <c r="H2" s="126" t="s">
        <v>153</v>
      </c>
    </row>
    <row r="3" spans="1:8" ht="52.2" customHeight="1" x14ac:dyDescent="0.3">
      <c r="A3" s="148" t="s">
        <v>110</v>
      </c>
      <c r="B3" s="116"/>
      <c r="C3" s="43"/>
      <c r="D3" s="43"/>
      <c r="E3" s="44"/>
      <c r="F3" s="44"/>
      <c r="G3" s="44"/>
      <c r="H3" s="44"/>
    </row>
    <row r="4" spans="1:8" ht="66.599999999999994" customHeight="1" x14ac:dyDescent="0.3">
      <c r="A4" s="87" t="s">
        <v>109</v>
      </c>
      <c r="B4" s="52">
        <v>15710</v>
      </c>
      <c r="C4" s="63"/>
      <c r="D4" s="53">
        <f>B4*C4</f>
        <v>0</v>
      </c>
      <c r="E4" s="63"/>
      <c r="F4" s="52">
        <v>930</v>
      </c>
      <c r="G4" s="52">
        <f>F4*E4</f>
        <v>0</v>
      </c>
      <c r="H4" s="52">
        <f>D4+G4</f>
        <v>0</v>
      </c>
    </row>
    <row r="5" spans="1:8" ht="48.6" customHeight="1" x14ac:dyDescent="0.3">
      <c r="A5" s="41"/>
      <c r="B5" s="41"/>
      <c r="C5" s="41"/>
      <c r="D5" s="41"/>
      <c r="E5" s="41"/>
      <c r="F5" s="245" t="s">
        <v>10</v>
      </c>
      <c r="G5" s="246"/>
      <c r="H5" s="144">
        <f>H4</f>
        <v>0</v>
      </c>
    </row>
    <row r="6" spans="1:8" ht="48.6" customHeight="1" x14ac:dyDescent="0.3">
      <c r="A6" s="41"/>
      <c r="B6" s="41"/>
      <c r="C6" s="41"/>
      <c r="D6" s="41"/>
      <c r="E6" s="41"/>
      <c r="F6" s="149"/>
      <c r="G6" s="149"/>
      <c r="H6" s="150"/>
    </row>
    <row r="7" spans="1:8" ht="48.6" customHeight="1" x14ac:dyDescent="0.3">
      <c r="A7" s="41"/>
      <c r="B7" s="41"/>
      <c r="C7" s="41"/>
      <c r="D7" s="41"/>
      <c r="E7" s="41"/>
      <c r="F7" s="149"/>
      <c r="G7" s="149"/>
      <c r="H7" s="150"/>
    </row>
    <row r="8" spans="1:8" ht="34.950000000000003" customHeight="1" x14ac:dyDescent="0.3">
      <c r="A8" s="244" t="s">
        <v>148</v>
      </c>
      <c r="B8" s="244"/>
      <c r="C8" s="244"/>
      <c r="D8" s="41"/>
      <c r="E8" s="41"/>
      <c r="F8" s="41"/>
      <c r="G8" s="41"/>
      <c r="H8" s="41"/>
    </row>
    <row r="9" spans="1:8" x14ac:dyDescent="0.3">
      <c r="A9" s="197"/>
      <c r="B9" s="197"/>
      <c r="C9" s="197"/>
      <c r="D9" s="197"/>
      <c r="E9" s="197"/>
      <c r="F9" s="197"/>
      <c r="G9" s="197"/>
      <c r="H9" s="197"/>
    </row>
    <row r="10" spans="1:8" x14ac:dyDescent="0.3">
      <c r="A10" s="197"/>
      <c r="B10" s="197"/>
      <c r="C10" s="197"/>
      <c r="D10" s="197"/>
      <c r="E10" s="197"/>
      <c r="F10" s="197"/>
      <c r="G10" s="197"/>
      <c r="H10" s="197"/>
    </row>
    <row r="11" spans="1:8" x14ac:dyDescent="0.3">
      <c r="A11" s="197"/>
      <c r="B11" s="197"/>
      <c r="C11" s="197"/>
      <c r="D11" s="197"/>
      <c r="E11" s="197"/>
      <c r="F11" s="197"/>
      <c r="G11" s="197"/>
      <c r="H11" s="197"/>
    </row>
    <row r="12" spans="1:8" x14ac:dyDescent="0.3">
      <c r="A12" s="197"/>
      <c r="B12" s="197"/>
      <c r="C12" s="197"/>
      <c r="D12" s="197"/>
      <c r="E12" s="197"/>
      <c r="F12" s="197"/>
      <c r="G12" s="197"/>
      <c r="H12" s="197"/>
    </row>
    <row r="13" spans="1:8" x14ac:dyDescent="0.3">
      <c r="A13" s="41"/>
      <c r="B13" s="41"/>
      <c r="C13" s="41"/>
      <c r="D13" s="41"/>
      <c r="E13" s="41"/>
      <c r="F13" s="41"/>
      <c r="G13" s="41"/>
      <c r="H13" s="41"/>
    </row>
    <row r="14" spans="1:8" x14ac:dyDescent="0.3">
      <c r="A14" s="41"/>
      <c r="B14" s="41"/>
      <c r="C14" s="41"/>
      <c r="D14" s="46"/>
      <c r="E14" s="46"/>
      <c r="F14" s="46"/>
      <c r="G14" s="46"/>
      <c r="H14" s="41"/>
    </row>
    <row r="15" spans="1:8" x14ac:dyDescent="0.3">
      <c r="B15" s="41"/>
      <c r="C15" s="41"/>
      <c r="D15" s="41"/>
      <c r="E15" s="41"/>
      <c r="F15" s="41"/>
      <c r="G15" s="41"/>
      <c r="H15" s="41"/>
    </row>
    <row r="16" spans="1:8" x14ac:dyDescent="0.3">
      <c r="A16" s="41"/>
      <c r="B16" s="41"/>
      <c r="C16" s="41"/>
      <c r="D16" s="41"/>
      <c r="E16" s="41"/>
      <c r="F16" s="41"/>
      <c r="G16" s="41"/>
      <c r="H16" s="82"/>
    </row>
    <row r="17" spans="1:8" x14ac:dyDescent="0.3">
      <c r="A17" s="41"/>
      <c r="B17" s="41"/>
      <c r="C17" s="41"/>
      <c r="D17" s="41"/>
      <c r="E17" s="41"/>
      <c r="F17" s="41"/>
      <c r="G17" s="41"/>
      <c r="H17" s="41"/>
    </row>
    <row r="18" spans="1:8" x14ac:dyDescent="0.3">
      <c r="A18" s="160" t="s">
        <v>146</v>
      </c>
      <c r="B18" s="41"/>
      <c r="C18" s="41"/>
      <c r="D18" s="41"/>
      <c r="E18" s="41"/>
      <c r="F18" s="199" t="s">
        <v>149</v>
      </c>
      <c r="G18" s="199"/>
      <c r="H18" s="199"/>
    </row>
    <row r="19" spans="1:8" x14ac:dyDescent="0.3">
      <c r="A19" s="41"/>
      <c r="B19" s="41"/>
      <c r="C19" s="41"/>
      <c r="D19" s="41"/>
      <c r="E19" s="41"/>
      <c r="F19" s="41"/>
      <c r="G19" s="41"/>
      <c r="H19" s="41"/>
    </row>
    <row r="20" spans="1:8" x14ac:dyDescent="0.3">
      <c r="A20" s="41"/>
      <c r="B20" s="41"/>
      <c r="C20" s="41"/>
      <c r="D20" s="41"/>
      <c r="E20" s="41"/>
      <c r="F20" s="41"/>
      <c r="G20" s="41"/>
      <c r="H20" s="41"/>
    </row>
    <row r="21" spans="1:8" x14ac:dyDescent="0.3">
      <c r="A21" s="41"/>
      <c r="B21" s="41"/>
      <c r="C21" s="41"/>
      <c r="D21" s="41"/>
      <c r="E21" s="41"/>
      <c r="F21" s="41"/>
      <c r="G21" s="41"/>
      <c r="H21" s="41"/>
    </row>
    <row r="22" spans="1:8" x14ac:dyDescent="0.3">
      <c r="A22" s="41"/>
      <c r="B22" s="41"/>
      <c r="C22" s="41"/>
      <c r="D22" s="41"/>
      <c r="E22" s="41"/>
      <c r="F22" s="41"/>
      <c r="G22" s="41"/>
      <c r="H22" s="41"/>
    </row>
    <row r="23" spans="1:8" x14ac:dyDescent="0.3">
      <c r="A23" s="41"/>
      <c r="B23" s="41"/>
      <c r="C23" s="41"/>
      <c r="D23" s="41"/>
      <c r="E23" s="41"/>
      <c r="F23" s="41"/>
      <c r="G23" s="41"/>
      <c r="H23" s="41"/>
    </row>
    <row r="24" spans="1:8" x14ac:dyDescent="0.3">
      <c r="A24" s="41"/>
      <c r="B24" s="41"/>
      <c r="C24" s="41"/>
      <c r="D24" s="41"/>
      <c r="E24" s="41"/>
      <c r="F24" s="41"/>
      <c r="G24" s="41"/>
      <c r="H24" s="41"/>
    </row>
    <row r="25" spans="1:8" x14ac:dyDescent="0.3">
      <c r="A25" s="41"/>
      <c r="B25" s="41"/>
      <c r="C25" s="41"/>
      <c r="D25" s="41"/>
      <c r="E25" s="41"/>
      <c r="F25" s="41"/>
      <c r="G25" s="41"/>
      <c r="H25" s="41"/>
    </row>
    <row r="26" spans="1:8" x14ac:dyDescent="0.3">
      <c r="A26" s="41"/>
      <c r="B26" s="41"/>
      <c r="C26" s="41"/>
      <c r="D26" s="41"/>
      <c r="E26" s="41"/>
      <c r="F26" s="41"/>
      <c r="G26" s="41"/>
      <c r="H26" s="41"/>
    </row>
    <row r="27" spans="1:8" x14ac:dyDescent="0.3">
      <c r="A27" s="41"/>
      <c r="B27" s="41"/>
      <c r="C27" s="41"/>
      <c r="D27" s="41"/>
      <c r="E27" s="41"/>
      <c r="F27" s="41"/>
      <c r="G27" s="41"/>
      <c r="H27" s="41"/>
    </row>
    <row r="28" spans="1:8" x14ac:dyDescent="0.3">
      <c r="A28" s="41"/>
      <c r="B28" s="41"/>
      <c r="C28" s="41"/>
      <c r="D28" s="41"/>
      <c r="E28" s="41"/>
      <c r="F28" s="41"/>
      <c r="G28" s="41"/>
      <c r="H28" s="41"/>
    </row>
  </sheetData>
  <sheetProtection algorithmName="SHA-512" hashValue="Ol2685eNzpRsybfHq+dwFUCPPFyq/N2BEibY66LLR3SW9Lg7uhwFRp7qFX7rH2IPyKd/842YajrZhx2I8CtMPA==" saltValue="0wiUfgc3NqKOUrdvhJZugw==" spinCount="100000" sheet="1" objects="1" scenarios="1"/>
  <mergeCells count="5">
    <mergeCell ref="A1:H1"/>
    <mergeCell ref="F5:G5"/>
    <mergeCell ref="A8:C8"/>
    <mergeCell ref="A9:H12"/>
    <mergeCell ref="F18:H18"/>
  </mergeCells>
  <dataValidations count="1">
    <dataValidation type="decimal" allowBlank="1" showInputMessage="1" showErrorMessage="1" errorTitle="Ettari" error="Inserire la superficie in ettari, in numeri decimali (es. XX,XXXX)" sqref="C4:D4" xr:uid="{19F3058C-2A03-4706-ACFF-7E068E985BC7}">
      <formula1>0.0001</formula1>
      <formula2>50000</formula2>
    </dataValidation>
  </dataValidations>
  <pageMargins left="0.7" right="0.7" top="0.75" bottom="0.75" header="0.3" footer="0.3"/>
  <pageSetup paperSize="9" scale="63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2DF3A-B090-4888-BE17-F9B0EDA1B7B6}">
  <sheetPr>
    <pageSetUpPr fitToPage="1"/>
  </sheetPr>
  <dimension ref="A1:H25"/>
  <sheetViews>
    <sheetView workbookViewId="0">
      <selection activeCell="H3" sqref="H3"/>
    </sheetView>
  </sheetViews>
  <sheetFormatPr defaultRowHeight="14.4" x14ac:dyDescent="0.3"/>
  <cols>
    <col min="1" max="8" width="25.6640625" customWidth="1"/>
  </cols>
  <sheetData>
    <row r="1" spans="1:8" ht="66.599999999999994" customHeight="1" x14ac:dyDescent="0.3">
      <c r="A1" s="222" t="s">
        <v>117</v>
      </c>
      <c r="B1" s="222"/>
      <c r="C1" s="222"/>
      <c r="D1" s="222"/>
      <c r="E1" s="222"/>
      <c r="F1" s="222"/>
      <c r="G1" s="222"/>
      <c r="H1" s="222"/>
    </row>
    <row r="2" spans="1:8" ht="46.2" customHeight="1" x14ac:dyDescent="0.3">
      <c r="A2" s="81" t="s">
        <v>11</v>
      </c>
      <c r="B2" s="145" t="s">
        <v>1</v>
      </c>
      <c r="C2" s="145" t="s">
        <v>2</v>
      </c>
      <c r="D2" s="146" t="s">
        <v>3</v>
      </c>
      <c r="E2" s="141" t="s">
        <v>2</v>
      </c>
      <c r="F2" s="147" t="s">
        <v>4</v>
      </c>
      <c r="G2" s="147" t="s">
        <v>5</v>
      </c>
      <c r="H2" s="126" t="s">
        <v>154</v>
      </c>
    </row>
    <row r="3" spans="1:8" ht="35.4" customHeight="1" x14ac:dyDescent="0.3">
      <c r="A3" s="148" t="s">
        <v>112</v>
      </c>
      <c r="B3" s="116"/>
      <c r="C3" s="43"/>
      <c r="D3" s="43"/>
      <c r="E3" s="44"/>
      <c r="F3" s="44"/>
      <c r="G3" s="44"/>
      <c r="H3" s="44"/>
    </row>
    <row r="4" spans="1:8" ht="45.6" customHeight="1" x14ac:dyDescent="0.3">
      <c r="A4" s="87" t="s">
        <v>111</v>
      </c>
      <c r="B4" s="52">
        <v>53270</v>
      </c>
      <c r="C4" s="63"/>
      <c r="D4" s="53">
        <f>B4*C4</f>
        <v>0</v>
      </c>
      <c r="E4" s="63"/>
      <c r="F4" s="52">
        <v>1710</v>
      </c>
      <c r="G4" s="52">
        <f>F4*E4</f>
        <v>0</v>
      </c>
      <c r="H4" s="52">
        <f>D4+G4</f>
        <v>0</v>
      </c>
    </row>
    <row r="5" spans="1:8" ht="32.4" customHeight="1" x14ac:dyDescent="0.3">
      <c r="A5" s="41"/>
      <c r="B5" s="41"/>
      <c r="C5" s="41"/>
      <c r="D5" s="41"/>
      <c r="E5" s="41"/>
      <c r="F5" s="245" t="s">
        <v>10</v>
      </c>
      <c r="G5" s="246"/>
      <c r="H5" s="144">
        <f>H4</f>
        <v>0</v>
      </c>
    </row>
    <row r="6" spans="1:8" ht="22.8" x14ac:dyDescent="0.3">
      <c r="A6" s="41"/>
      <c r="B6" s="41"/>
      <c r="C6" s="41"/>
      <c r="D6" s="41"/>
      <c r="E6" s="41"/>
      <c r="F6" s="149"/>
      <c r="G6" s="149"/>
      <c r="H6" s="150"/>
    </row>
    <row r="7" spans="1:8" ht="22.8" x14ac:dyDescent="0.3">
      <c r="A7" s="41"/>
      <c r="B7" s="41"/>
      <c r="C7" s="41"/>
      <c r="D7" s="41"/>
      <c r="E7" s="41"/>
      <c r="F7" s="149"/>
      <c r="G7" s="149"/>
      <c r="H7" s="150"/>
    </row>
    <row r="8" spans="1:8" x14ac:dyDescent="0.3">
      <c r="A8" s="244" t="s">
        <v>148</v>
      </c>
      <c r="B8" s="244"/>
      <c r="C8" s="244"/>
      <c r="D8" s="41"/>
      <c r="E8" s="41"/>
      <c r="F8" s="41"/>
      <c r="G8" s="41"/>
      <c r="H8" s="41"/>
    </row>
    <row r="9" spans="1:8" x14ac:dyDescent="0.3">
      <c r="A9" s="197"/>
      <c r="B9" s="197"/>
      <c r="C9" s="197"/>
      <c r="D9" s="197"/>
      <c r="E9" s="197"/>
      <c r="F9" s="197"/>
      <c r="G9" s="197"/>
      <c r="H9" s="197"/>
    </row>
    <row r="10" spans="1:8" x14ac:dyDescent="0.3">
      <c r="A10" s="197"/>
      <c r="B10" s="197"/>
      <c r="C10" s="197"/>
      <c r="D10" s="197"/>
      <c r="E10" s="197"/>
      <c r="F10" s="197"/>
      <c r="G10" s="197"/>
      <c r="H10" s="197"/>
    </row>
    <row r="11" spans="1:8" x14ac:dyDescent="0.3">
      <c r="A11" s="197"/>
      <c r="B11" s="197"/>
      <c r="C11" s="197"/>
      <c r="D11" s="197"/>
      <c r="E11" s="197"/>
      <c r="F11" s="197"/>
      <c r="G11" s="197"/>
      <c r="H11" s="197"/>
    </row>
    <row r="12" spans="1:8" x14ac:dyDescent="0.3">
      <c r="A12" s="197"/>
      <c r="B12" s="197"/>
      <c r="C12" s="197"/>
      <c r="D12" s="197"/>
      <c r="E12" s="197"/>
      <c r="F12" s="197"/>
      <c r="G12" s="197"/>
      <c r="H12" s="197"/>
    </row>
    <row r="13" spans="1:8" x14ac:dyDescent="0.3">
      <c r="A13" s="41"/>
      <c r="B13" s="41"/>
      <c r="C13" s="41"/>
      <c r="D13" s="41"/>
      <c r="E13" s="41"/>
      <c r="F13" s="41"/>
      <c r="G13" s="41"/>
      <c r="H13" s="41"/>
    </row>
    <row r="14" spans="1:8" x14ac:dyDescent="0.3">
      <c r="A14" s="41"/>
      <c r="B14" s="41"/>
      <c r="C14" s="41"/>
      <c r="D14" s="46"/>
      <c r="E14" s="46"/>
      <c r="F14" s="46"/>
      <c r="G14" s="46"/>
      <c r="H14" s="41"/>
    </row>
    <row r="15" spans="1:8" x14ac:dyDescent="0.3">
      <c r="B15" s="41"/>
      <c r="C15" s="41"/>
      <c r="D15" s="41"/>
      <c r="E15" s="41"/>
      <c r="F15" s="41"/>
      <c r="G15" s="41"/>
      <c r="H15" s="41"/>
    </row>
    <row r="16" spans="1:8" x14ac:dyDescent="0.3">
      <c r="A16" s="41"/>
      <c r="B16" s="41"/>
      <c r="C16" s="41"/>
      <c r="D16" s="41"/>
      <c r="E16" s="41"/>
      <c r="F16" s="41"/>
      <c r="G16" s="41"/>
      <c r="H16" s="82"/>
    </row>
    <row r="17" spans="1:8" x14ac:dyDescent="0.3">
      <c r="A17" s="41"/>
      <c r="B17" s="41"/>
      <c r="C17" s="41"/>
      <c r="D17" s="41"/>
      <c r="E17" s="41"/>
      <c r="F17" s="41"/>
      <c r="G17" s="41"/>
      <c r="H17" s="41"/>
    </row>
    <row r="18" spans="1:8" x14ac:dyDescent="0.3">
      <c r="A18" s="160" t="s">
        <v>146</v>
      </c>
      <c r="B18" s="41"/>
      <c r="C18" s="41"/>
      <c r="D18" s="41"/>
      <c r="E18" s="41"/>
      <c r="F18" s="199" t="s">
        <v>149</v>
      </c>
      <c r="G18" s="199"/>
      <c r="H18" s="199"/>
    </row>
    <row r="19" spans="1:8" x14ac:dyDescent="0.3">
      <c r="A19" s="41"/>
      <c r="B19" s="41"/>
      <c r="C19" s="41"/>
      <c r="D19" s="41"/>
      <c r="E19" s="41"/>
      <c r="F19" s="41"/>
      <c r="G19" s="41"/>
      <c r="H19" s="41"/>
    </row>
    <row r="20" spans="1:8" x14ac:dyDescent="0.3">
      <c r="A20" s="41"/>
      <c r="B20" s="41"/>
      <c r="C20" s="41"/>
      <c r="D20" s="41"/>
      <c r="E20" s="41"/>
      <c r="F20" s="41"/>
      <c r="G20" s="41"/>
      <c r="H20" s="41"/>
    </row>
    <row r="21" spans="1:8" x14ac:dyDescent="0.3">
      <c r="A21" s="41"/>
      <c r="B21" s="41"/>
      <c r="C21" s="41"/>
      <c r="D21" s="41"/>
      <c r="E21" s="41"/>
      <c r="F21" s="41"/>
      <c r="G21" s="41"/>
      <c r="H21" s="41"/>
    </row>
    <row r="22" spans="1:8" x14ac:dyDescent="0.3">
      <c r="A22" s="41"/>
      <c r="B22" s="41"/>
      <c r="C22" s="41"/>
      <c r="D22" s="41"/>
      <c r="E22" s="41"/>
      <c r="F22" s="41"/>
      <c r="G22" s="41"/>
      <c r="H22" s="41"/>
    </row>
    <row r="23" spans="1:8" x14ac:dyDescent="0.3">
      <c r="A23" s="41"/>
      <c r="B23" s="41"/>
      <c r="C23" s="41"/>
      <c r="D23" s="41"/>
      <c r="E23" s="41"/>
      <c r="F23" s="41"/>
      <c r="G23" s="41"/>
      <c r="H23" s="41"/>
    </row>
    <row r="24" spans="1:8" x14ac:dyDescent="0.3">
      <c r="A24" s="41"/>
      <c r="B24" s="41"/>
      <c r="C24" s="41"/>
      <c r="D24" s="41"/>
      <c r="E24" s="41"/>
      <c r="F24" s="41"/>
      <c r="G24" s="41"/>
      <c r="H24" s="41"/>
    </row>
    <row r="25" spans="1:8" x14ac:dyDescent="0.3">
      <c r="A25" s="41"/>
      <c r="B25" s="41"/>
      <c r="C25" s="41"/>
      <c r="D25" s="41"/>
      <c r="E25" s="41"/>
      <c r="F25" s="41"/>
      <c r="G25" s="41"/>
      <c r="H25" s="41"/>
    </row>
  </sheetData>
  <sheetProtection algorithmName="SHA-512" hashValue="ldwB3ijkv+kyOgDRjMO8hZhzp1Ji45tGUiR37CNhlnMzSJaZAs47zL0IBBU8dLXxVOR3qgLz5R20ZpTZFiuasQ==" saltValue="v6Ib1KYSmWSoXsRFtLlFFA==" spinCount="100000" sheet="1" objects="1" scenarios="1"/>
  <mergeCells count="5">
    <mergeCell ref="A1:H1"/>
    <mergeCell ref="F5:G5"/>
    <mergeCell ref="A8:C8"/>
    <mergeCell ref="A9:H12"/>
    <mergeCell ref="F18:H18"/>
  </mergeCells>
  <dataValidations count="1">
    <dataValidation type="decimal" allowBlank="1" showInputMessage="1" showErrorMessage="1" errorTitle="Ettari" error="Inserire la superficie in ettari, in numeri decimali (es. XX,XXXX)" sqref="C4:D4" xr:uid="{1BEA71E1-B11F-4790-A447-078D587DE402}">
      <formula1>0.0001</formula1>
      <formula2>50000</formula2>
    </dataValidation>
  </dataValidations>
  <pageMargins left="0.7" right="0.7" top="0.75" bottom="0.75" header="0.3" footer="0.3"/>
  <pageSetup paperSize="9" scale="63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9AAF8-811B-43F9-9A8D-3ACD76E19EDA}">
  <sheetPr codeName="Foglio25">
    <pageSetUpPr fitToPage="1"/>
  </sheetPr>
  <dimension ref="A1:J16"/>
  <sheetViews>
    <sheetView workbookViewId="0">
      <selection activeCell="H7" sqref="H7"/>
    </sheetView>
  </sheetViews>
  <sheetFormatPr defaultColWidth="8.88671875" defaultRowHeight="13.8" x14ac:dyDescent="0.25"/>
  <cols>
    <col min="1" max="1" width="51" style="41" bestFit="1" customWidth="1"/>
    <col min="2" max="2" width="20.5546875" style="41" customWidth="1"/>
    <col min="3" max="4" width="15" style="41" customWidth="1"/>
    <col min="5" max="5" width="0" style="41" hidden="1" customWidth="1"/>
    <col min="6" max="8" width="15" style="41" customWidth="1"/>
    <col min="9" max="9" width="25.6640625" style="41" customWidth="1"/>
    <col min="10" max="10" width="0" style="41" hidden="1" customWidth="1"/>
    <col min="11" max="16384" width="8.88671875" style="41"/>
  </cols>
  <sheetData>
    <row r="1" spans="1:10" ht="52.5" customHeight="1" x14ac:dyDescent="0.25">
      <c r="A1" s="222" t="s">
        <v>116</v>
      </c>
      <c r="B1" s="222"/>
      <c r="C1" s="222"/>
      <c r="D1" s="222"/>
      <c r="E1" s="222"/>
      <c r="F1" s="222"/>
      <c r="G1" s="222"/>
      <c r="H1" s="222"/>
      <c r="I1" s="222"/>
    </row>
    <row r="2" spans="1:10" ht="52.5" customHeight="1" x14ac:dyDescent="0.25">
      <c r="A2" s="91" t="s">
        <v>11</v>
      </c>
      <c r="B2" s="40" t="s">
        <v>1</v>
      </c>
      <c r="C2" s="29" t="s">
        <v>2</v>
      </c>
      <c r="D2" s="30" t="s">
        <v>3</v>
      </c>
      <c r="E2" s="31" t="s">
        <v>62</v>
      </c>
      <c r="F2" s="32" t="s">
        <v>2</v>
      </c>
      <c r="G2" s="33" t="s">
        <v>4</v>
      </c>
      <c r="H2" s="34" t="s">
        <v>5</v>
      </c>
      <c r="I2" s="223" t="s">
        <v>6</v>
      </c>
      <c r="J2" s="224"/>
    </row>
    <row r="3" spans="1:10" ht="52.5" customHeight="1" x14ac:dyDescent="0.25">
      <c r="A3" s="84" t="s">
        <v>113</v>
      </c>
      <c r="B3" s="110"/>
      <c r="C3" s="123"/>
      <c r="D3" s="123"/>
      <c r="E3" s="86"/>
      <c r="F3" s="44"/>
      <c r="G3" s="44"/>
      <c r="H3" s="44"/>
      <c r="I3" s="44"/>
    </row>
    <row r="4" spans="1:10" ht="52.5" customHeight="1" x14ac:dyDescent="0.25">
      <c r="A4" s="87" t="s">
        <v>114</v>
      </c>
      <c r="B4" s="52">
        <v>105370</v>
      </c>
      <c r="C4" s="63"/>
      <c r="D4" s="115">
        <f>B4*C4</f>
        <v>0</v>
      </c>
      <c r="E4" s="97"/>
      <c r="F4" s="63"/>
      <c r="G4" s="52">
        <v>1710</v>
      </c>
      <c r="H4" s="52">
        <f>G4*F4</f>
        <v>0</v>
      </c>
      <c r="I4" s="52">
        <f>D4+H4</f>
        <v>0</v>
      </c>
    </row>
    <row r="5" spans="1:10" ht="52.5" customHeight="1" x14ac:dyDescent="0.25">
      <c r="G5" s="247" t="s">
        <v>10</v>
      </c>
      <c r="H5" s="247"/>
      <c r="I5" s="151">
        <f>I4</f>
        <v>0</v>
      </c>
    </row>
    <row r="6" spans="1:10" ht="52.5" customHeight="1" x14ac:dyDescent="0.25">
      <c r="A6" s="236" t="s">
        <v>115</v>
      </c>
      <c r="B6" s="236"/>
      <c r="C6" s="236"/>
      <c r="D6" s="236"/>
      <c r="E6" s="236"/>
      <c r="F6" s="236"/>
      <c r="G6" s="236"/>
    </row>
    <row r="8" spans="1:10" x14ac:dyDescent="0.25">
      <c r="A8" s="161" t="s">
        <v>148</v>
      </c>
    </row>
    <row r="9" spans="1:10" x14ac:dyDescent="0.25">
      <c r="A9" s="220"/>
      <c r="B9" s="221"/>
      <c r="C9" s="221"/>
      <c r="D9" s="221"/>
      <c r="E9" s="221"/>
      <c r="F9" s="221"/>
      <c r="G9" s="221"/>
      <c r="H9" s="221"/>
      <c r="I9" s="221"/>
    </row>
    <row r="10" spans="1:10" x14ac:dyDescent="0.25">
      <c r="A10" s="221"/>
      <c r="B10" s="221"/>
      <c r="C10" s="221"/>
      <c r="D10" s="221"/>
      <c r="E10" s="221"/>
      <c r="F10" s="221"/>
      <c r="G10" s="221"/>
      <c r="H10" s="221"/>
      <c r="I10" s="221"/>
    </row>
    <row r="11" spans="1:10" x14ac:dyDescent="0.25">
      <c r="A11" s="221"/>
      <c r="B11" s="221"/>
      <c r="C11" s="221"/>
      <c r="D11" s="221"/>
      <c r="E11" s="221"/>
      <c r="F11" s="221"/>
      <c r="G11" s="221"/>
      <c r="H11" s="221"/>
      <c r="I11" s="221"/>
    </row>
    <row r="12" spans="1:10" x14ac:dyDescent="0.25">
      <c r="A12" s="221"/>
      <c r="B12" s="221"/>
      <c r="C12" s="221"/>
      <c r="D12" s="221"/>
      <c r="E12" s="221"/>
      <c r="F12" s="221"/>
      <c r="G12" s="221"/>
      <c r="H12" s="221"/>
      <c r="I12" s="221"/>
    </row>
    <row r="13" spans="1:10" x14ac:dyDescent="0.25">
      <c r="D13" s="46"/>
      <c r="E13" s="46"/>
      <c r="F13" s="46"/>
      <c r="G13" s="46"/>
      <c r="H13" s="46"/>
    </row>
    <row r="16" spans="1:10" x14ac:dyDescent="0.25">
      <c r="A16" s="160" t="s">
        <v>146</v>
      </c>
      <c r="H16" s="199" t="s">
        <v>149</v>
      </c>
      <c r="I16" s="199"/>
    </row>
  </sheetData>
  <sheetProtection algorithmName="SHA-512" hashValue="5NLlQaAXWrk9Ktgy7RK8MKLzQ45ZLvk+NJ8+8t264P/+NYofvopG7bGovTAbVKprvviukdBXN1FCgpvALLHLHw==" saltValue="4/X0wg1ZvMXXOWiRf6poYQ==" spinCount="100000" sheet="1" objects="1" scenarios="1"/>
  <mergeCells count="6">
    <mergeCell ref="H16:I16"/>
    <mergeCell ref="A1:I1"/>
    <mergeCell ref="I2:J2"/>
    <mergeCell ref="A6:G6"/>
    <mergeCell ref="G5:H5"/>
    <mergeCell ref="A9:I12"/>
  </mergeCells>
  <dataValidations count="1">
    <dataValidation type="decimal" allowBlank="1" showInputMessage="1" showErrorMessage="1" errorTitle="Ettari" error="Inserire la superficie in ettari, in numeri decimali (es. XX,XXXX)" sqref="C4:E4" xr:uid="{9A346923-3DA1-4778-9746-A4BC073E73F0}">
      <formula1>0.0001</formula1>
      <formula2>50000</formula2>
    </dataValidation>
  </dataValidations>
  <pageMargins left="0.7" right="0.7" top="0.75" bottom="0.75" header="0.3" footer="0.3"/>
  <pageSetup paperSize="9" scale="76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FB080-A12B-4254-B00C-1AF939D5E851}">
  <sheetPr>
    <pageSetUpPr fitToPage="1"/>
  </sheetPr>
  <dimension ref="A1:P14"/>
  <sheetViews>
    <sheetView workbookViewId="0">
      <selection activeCell="K6" sqref="K6"/>
    </sheetView>
  </sheetViews>
  <sheetFormatPr defaultColWidth="8.88671875" defaultRowHeight="13.8" x14ac:dyDescent="0.25"/>
  <cols>
    <col min="1" max="1" width="51" style="174" bestFit="1" customWidth="1"/>
    <col min="2" max="2" width="20.5546875" style="174" customWidth="1"/>
    <col min="3" max="4" width="15" style="174" customWidth="1"/>
    <col min="5" max="5" width="0" style="174" hidden="1" customWidth="1"/>
    <col min="6" max="11" width="15" style="174" customWidth="1"/>
    <col min="12" max="12" width="11.88671875" style="174" customWidth="1"/>
    <col min="13" max="13" width="21.5546875" style="174" customWidth="1"/>
    <col min="14" max="14" width="22" style="174" customWidth="1"/>
    <col min="15" max="15" width="21.6640625" style="174" customWidth="1"/>
    <col min="16" max="16" width="0" style="174" hidden="1" customWidth="1"/>
    <col min="17" max="16384" width="8.88671875" style="174"/>
  </cols>
  <sheetData>
    <row r="1" spans="1:16" ht="75.599999999999994" customHeight="1" x14ac:dyDescent="0.25">
      <c r="A1" s="366" t="s">
        <v>121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</row>
    <row r="2" spans="1:16" ht="60" customHeight="1" x14ac:dyDescent="0.25">
      <c r="A2" s="272" t="s">
        <v>11</v>
      </c>
      <c r="B2" s="347" t="s">
        <v>1</v>
      </c>
      <c r="C2" s="30" t="s">
        <v>2</v>
      </c>
      <c r="D2" s="30" t="s">
        <v>3</v>
      </c>
      <c r="E2" s="348" t="s">
        <v>2</v>
      </c>
      <c r="F2" s="33" t="s">
        <v>2</v>
      </c>
      <c r="G2" s="33" t="s">
        <v>4</v>
      </c>
      <c r="H2" s="34" t="s">
        <v>5</v>
      </c>
      <c r="I2" s="349" t="s">
        <v>2</v>
      </c>
      <c r="J2" s="349" t="s">
        <v>124</v>
      </c>
      <c r="K2" s="56" t="s">
        <v>185</v>
      </c>
      <c r="L2" s="350" t="s">
        <v>2</v>
      </c>
      <c r="M2" s="350" t="s">
        <v>162</v>
      </c>
      <c r="N2" s="58" t="s">
        <v>184</v>
      </c>
      <c r="O2" s="240" t="s">
        <v>6</v>
      </c>
      <c r="P2" s="240"/>
    </row>
    <row r="3" spans="1:16" ht="52.5" customHeight="1" x14ac:dyDescent="0.25">
      <c r="A3" s="351" t="s">
        <v>122</v>
      </c>
      <c r="B3" s="352"/>
      <c r="C3" s="43"/>
      <c r="D3" s="43"/>
      <c r="E3" s="86"/>
      <c r="F3" s="256"/>
      <c r="G3" s="256"/>
      <c r="H3" s="256"/>
      <c r="I3" s="256"/>
      <c r="J3" s="256"/>
      <c r="K3" s="256"/>
      <c r="L3" s="256"/>
      <c r="M3" s="256"/>
      <c r="N3" s="256"/>
      <c r="O3" s="256"/>
    </row>
    <row r="4" spans="1:16" ht="52.5" customHeight="1" x14ac:dyDescent="0.25">
      <c r="A4" s="87" t="s">
        <v>123</v>
      </c>
      <c r="B4" s="287">
        <v>60320</v>
      </c>
      <c r="C4" s="63"/>
      <c r="D4" s="288">
        <f>B4*C4</f>
        <v>0</v>
      </c>
      <c r="E4" s="97"/>
      <c r="F4" s="63"/>
      <c r="G4" s="287">
        <v>930</v>
      </c>
      <c r="H4" s="287">
        <f>G4*F4</f>
        <v>0</v>
      </c>
      <c r="I4" s="63"/>
      <c r="J4" s="287">
        <v>23040</v>
      </c>
      <c r="K4" s="287">
        <f>J4*I4</f>
        <v>0</v>
      </c>
      <c r="L4" s="278"/>
      <c r="M4" s="287">
        <v>43370</v>
      </c>
      <c r="N4" s="287">
        <f>M4*L4</f>
        <v>0</v>
      </c>
      <c r="O4" s="287">
        <f>D4+H4+K4+N4</f>
        <v>0</v>
      </c>
    </row>
    <row r="5" spans="1:16" ht="52.5" customHeight="1" x14ac:dyDescent="0.25">
      <c r="L5" s="280"/>
      <c r="M5" s="281" t="s">
        <v>17</v>
      </c>
      <c r="N5" s="281"/>
      <c r="O5" s="367">
        <f>O4</f>
        <v>0</v>
      </c>
    </row>
    <row r="6" spans="1:16" ht="31.2" customHeight="1" x14ac:dyDescent="0.25"/>
    <row r="7" spans="1:16" x14ac:dyDescent="0.25">
      <c r="A7" s="354" t="s">
        <v>148</v>
      </c>
    </row>
    <row r="8" spans="1:16" x14ac:dyDescent="0.25">
      <c r="A8" s="355"/>
      <c r="B8" s="284"/>
      <c r="C8" s="284"/>
      <c r="D8" s="284"/>
      <c r="E8" s="284"/>
      <c r="F8" s="284"/>
      <c r="G8" s="284"/>
      <c r="H8" s="284"/>
      <c r="I8" s="284"/>
      <c r="J8" s="284"/>
      <c r="K8" s="284"/>
      <c r="L8" s="284"/>
      <c r="M8" s="284"/>
      <c r="N8" s="284"/>
      <c r="O8" s="284"/>
    </row>
    <row r="9" spans="1:16" x14ac:dyDescent="0.25">
      <c r="A9" s="284"/>
      <c r="B9" s="284"/>
      <c r="C9" s="284"/>
      <c r="D9" s="284"/>
      <c r="E9" s="284"/>
      <c r="F9" s="284"/>
      <c r="G9" s="284"/>
      <c r="H9" s="284"/>
      <c r="I9" s="284"/>
      <c r="J9" s="284"/>
      <c r="K9" s="284"/>
      <c r="L9" s="284"/>
      <c r="M9" s="284"/>
      <c r="N9" s="284"/>
      <c r="O9" s="284"/>
    </row>
    <row r="10" spans="1:16" x14ac:dyDescent="0.25">
      <c r="A10" s="284"/>
      <c r="B10" s="284"/>
      <c r="C10" s="284"/>
      <c r="D10" s="284"/>
      <c r="E10" s="284"/>
      <c r="F10" s="284"/>
      <c r="G10" s="284"/>
      <c r="H10" s="284"/>
      <c r="I10" s="284"/>
      <c r="J10" s="284"/>
      <c r="K10" s="284"/>
      <c r="L10" s="284"/>
      <c r="M10" s="284"/>
      <c r="N10" s="284"/>
      <c r="O10" s="284"/>
    </row>
    <row r="11" spans="1:16" x14ac:dyDescent="0.25">
      <c r="A11" s="284"/>
      <c r="B11" s="284"/>
      <c r="C11" s="284"/>
      <c r="D11" s="284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4"/>
    </row>
    <row r="12" spans="1:16" x14ac:dyDescent="0.25">
      <c r="D12" s="50"/>
      <c r="E12" s="50"/>
      <c r="F12" s="50"/>
      <c r="G12" s="50"/>
      <c r="H12" s="50"/>
    </row>
    <row r="14" spans="1:16" x14ac:dyDescent="0.25">
      <c r="A14" s="354" t="s">
        <v>146</v>
      </c>
      <c r="M14" s="281" t="s">
        <v>150</v>
      </c>
      <c r="N14" s="281"/>
      <c r="O14" s="281"/>
    </row>
  </sheetData>
  <sheetProtection algorithmName="SHA-512" hashValue="60QFlzHT6Ljy5qYzSBUc9fP3YbfrWRX/9uOgQGFUCdEipfqcdZrm1JEypIj492v8YYooIluzccemw/LDCV87Ow==" saltValue="7ItFQ46KYb34XjleGjuXBA==" spinCount="100000" sheet="1" objects="1" scenarios="1"/>
  <mergeCells count="5">
    <mergeCell ref="A1:P1"/>
    <mergeCell ref="O2:P2"/>
    <mergeCell ref="M5:N5"/>
    <mergeCell ref="A8:O11"/>
    <mergeCell ref="M14:O14"/>
  </mergeCells>
  <dataValidations count="1">
    <dataValidation type="decimal" allowBlank="1" showInputMessage="1" showErrorMessage="1" errorTitle="Ettari" error="Inserire la superficie in ettari, in numeri decimali (es. XX,XXXX)" sqref="C4:E4" xr:uid="{A52FF9EA-6F60-450C-A83B-C2F2AFE1BC32}">
      <formula1>0.0001</formula1>
      <formula2>50000</formula2>
    </dataValidation>
  </dataValidations>
  <pageMargins left="0.7" right="0.7" top="0.75" bottom="0.75" header="0.3" footer="0.3"/>
  <pageSetup paperSize="9" scale="48" fitToHeight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DB810-A5BB-4EDE-87E0-B9F49863C748}">
  <sheetPr codeName="Foglio26">
    <pageSetUpPr fitToPage="1"/>
  </sheetPr>
  <dimension ref="A1:P21"/>
  <sheetViews>
    <sheetView workbookViewId="0">
      <selection activeCell="J8" sqref="J8"/>
    </sheetView>
  </sheetViews>
  <sheetFormatPr defaultColWidth="8.88671875" defaultRowHeight="13.8" x14ac:dyDescent="0.25"/>
  <cols>
    <col min="1" max="1" width="51" style="41" bestFit="1" customWidth="1"/>
    <col min="2" max="2" width="20.5546875" style="41" customWidth="1"/>
    <col min="3" max="4" width="15" style="41" customWidth="1"/>
    <col min="5" max="5" width="0" style="41" hidden="1" customWidth="1"/>
    <col min="6" max="6" width="10.6640625" style="41" customWidth="1"/>
    <col min="7" max="7" width="11.109375" style="41" customWidth="1"/>
    <col min="8" max="8" width="14.33203125" style="41" customWidth="1"/>
    <col min="9" max="12" width="15" style="41" customWidth="1"/>
    <col min="13" max="13" width="23.6640625" style="41" customWidth="1"/>
    <col min="14" max="14" width="17.88671875" style="41" customWidth="1"/>
    <col min="15" max="15" width="21.6640625" style="41" customWidth="1"/>
    <col min="16" max="16" width="0" style="41" hidden="1" customWidth="1"/>
    <col min="17" max="16384" width="8.88671875" style="41"/>
  </cols>
  <sheetData>
    <row r="1" spans="1:16" ht="52.5" customHeight="1" x14ac:dyDescent="0.25">
      <c r="A1" s="222" t="s">
        <v>129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</row>
    <row r="2" spans="1:16" ht="52.5" customHeight="1" x14ac:dyDescent="0.25">
      <c r="A2" s="91" t="s">
        <v>11</v>
      </c>
      <c r="B2" s="40" t="s">
        <v>1</v>
      </c>
      <c r="C2" s="29" t="s">
        <v>2</v>
      </c>
      <c r="D2" s="30" t="s">
        <v>3</v>
      </c>
      <c r="E2" s="31" t="s">
        <v>62</v>
      </c>
      <c r="F2" s="32" t="s">
        <v>2</v>
      </c>
      <c r="G2" s="33" t="s">
        <v>4</v>
      </c>
      <c r="H2" s="34" t="s">
        <v>5</v>
      </c>
      <c r="I2" s="55" t="s">
        <v>2</v>
      </c>
      <c r="J2" s="55" t="s">
        <v>64</v>
      </c>
      <c r="K2" s="56" t="s">
        <v>186</v>
      </c>
      <c r="L2" s="57" t="s">
        <v>2</v>
      </c>
      <c r="M2" s="57" t="s">
        <v>187</v>
      </c>
      <c r="N2" s="58" t="s">
        <v>188</v>
      </c>
      <c r="O2" s="223" t="s">
        <v>6</v>
      </c>
      <c r="P2" s="224"/>
    </row>
    <row r="3" spans="1:16" ht="52.5" customHeight="1" x14ac:dyDescent="0.25">
      <c r="A3" s="84" t="s">
        <v>125</v>
      </c>
      <c r="B3" s="110"/>
      <c r="C3" s="43"/>
      <c r="D3" s="43"/>
      <c r="E3" s="86"/>
      <c r="F3" s="86"/>
      <c r="G3" s="86"/>
      <c r="H3" s="86"/>
      <c r="I3" s="44"/>
      <c r="J3" s="44"/>
      <c r="K3" s="44"/>
      <c r="L3" s="44"/>
      <c r="M3" s="44"/>
      <c r="N3" s="44"/>
      <c r="O3" s="44"/>
    </row>
    <row r="4" spans="1:16" ht="52.5" customHeight="1" x14ac:dyDescent="0.25">
      <c r="A4" s="152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6" s="44" customFormat="1" ht="52.5" customHeight="1" x14ac:dyDescent="0.25">
      <c r="A5" s="87" t="s">
        <v>126</v>
      </c>
      <c r="B5" s="54">
        <v>21510</v>
      </c>
      <c r="C5" s="142"/>
      <c r="D5" s="143">
        <f>B5*C5</f>
        <v>0</v>
      </c>
      <c r="E5" s="153"/>
      <c r="F5" s="154"/>
      <c r="G5" s="155">
        <v>930</v>
      </c>
      <c r="H5" s="143">
        <f>F5*G5</f>
        <v>0</v>
      </c>
      <c r="I5" s="142"/>
      <c r="J5" s="54">
        <v>23040</v>
      </c>
      <c r="K5" s="54">
        <f>J5*I5</f>
        <v>0</v>
      </c>
      <c r="L5" s="142"/>
      <c r="M5" s="54">
        <v>43370</v>
      </c>
      <c r="N5" s="54">
        <f>M5*L5</f>
        <v>0</v>
      </c>
      <c r="O5" s="54">
        <f>D5+K5+N5</f>
        <v>0</v>
      </c>
    </row>
    <row r="6" spans="1:16" s="44" customFormat="1" ht="52.5" customHeight="1" x14ac:dyDescent="0.25">
      <c r="A6" s="87" t="s">
        <v>127</v>
      </c>
      <c r="B6" s="52">
        <v>23640</v>
      </c>
      <c r="C6" s="63"/>
      <c r="D6" s="143">
        <f>B6*C6</f>
        <v>0</v>
      </c>
      <c r="E6" s="88"/>
      <c r="F6" s="156"/>
      <c r="G6" s="155">
        <v>930</v>
      </c>
      <c r="H6" s="143">
        <f t="shared" ref="H6:H7" si="0">F6*G6</f>
        <v>0</v>
      </c>
      <c r="I6" s="63"/>
      <c r="J6" s="54">
        <v>23040</v>
      </c>
      <c r="K6" s="54">
        <f t="shared" ref="K6:K7" si="1">J6*I6</f>
        <v>0</v>
      </c>
      <c r="L6" s="63"/>
      <c r="M6" s="54">
        <v>43370</v>
      </c>
      <c r="N6" s="54">
        <f t="shared" ref="N6:N7" si="2">M6*L6</f>
        <v>0</v>
      </c>
      <c r="O6" s="54">
        <f t="shared" ref="O6:O7" si="3">D6+K6+N6</f>
        <v>0</v>
      </c>
    </row>
    <row r="7" spans="1:16" s="44" customFormat="1" ht="52.5" customHeight="1" x14ac:dyDescent="0.25">
      <c r="A7" s="87" t="s">
        <v>128</v>
      </c>
      <c r="B7" s="52">
        <v>34330</v>
      </c>
      <c r="C7" s="63"/>
      <c r="D7" s="53">
        <f>B7*C7</f>
        <v>0</v>
      </c>
      <c r="E7" s="88"/>
      <c r="F7" s="156"/>
      <c r="G7" s="158">
        <v>930</v>
      </c>
      <c r="H7" s="53">
        <f t="shared" si="0"/>
        <v>0</v>
      </c>
      <c r="I7" s="63"/>
      <c r="J7" s="52">
        <v>23040</v>
      </c>
      <c r="K7" s="52">
        <f t="shared" si="1"/>
        <v>0</v>
      </c>
      <c r="L7" s="63"/>
      <c r="M7" s="52">
        <v>43370</v>
      </c>
      <c r="N7" s="52">
        <f t="shared" si="2"/>
        <v>0</v>
      </c>
      <c r="O7" s="52">
        <f t="shared" si="3"/>
        <v>0</v>
      </c>
    </row>
    <row r="8" spans="1:16" ht="52.5" customHeight="1" x14ac:dyDescent="0.25">
      <c r="M8" s="243" t="s">
        <v>10</v>
      </c>
      <c r="N8" s="243"/>
      <c r="O8" s="157">
        <f>O5+O6+O7</f>
        <v>0</v>
      </c>
    </row>
    <row r="9" spans="1:16" x14ac:dyDescent="0.25">
      <c r="M9" s="47"/>
      <c r="N9" s="47"/>
      <c r="O9" s="48"/>
    </row>
    <row r="10" spans="1:16" x14ac:dyDescent="0.25">
      <c r="A10" s="225"/>
      <c r="B10" s="225"/>
      <c r="C10" s="225"/>
      <c r="D10" s="225"/>
      <c r="E10" s="225"/>
      <c r="F10" s="225"/>
      <c r="G10" s="225"/>
      <c r="H10" s="225"/>
      <c r="I10" s="225"/>
      <c r="J10" s="225"/>
    </row>
    <row r="11" spans="1:16" x14ac:dyDescent="0.25">
      <c r="A11" s="105"/>
      <c r="B11" s="105"/>
      <c r="C11" s="105"/>
      <c r="D11" s="105"/>
      <c r="E11" s="105"/>
      <c r="F11" s="105"/>
      <c r="G11" s="105"/>
      <c r="H11" s="105"/>
      <c r="I11" s="105"/>
      <c r="J11" s="105"/>
    </row>
    <row r="12" spans="1:16" x14ac:dyDescent="0.25">
      <c r="A12" s="209" t="s">
        <v>148</v>
      </c>
      <c r="B12" s="209"/>
    </row>
    <row r="13" spans="1:16" x14ac:dyDescent="0.25">
      <c r="A13" s="197"/>
      <c r="B13" s="197"/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</row>
    <row r="14" spans="1:16" x14ac:dyDescent="0.25">
      <c r="A14" s="197"/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</row>
    <row r="15" spans="1:16" x14ac:dyDescent="0.25">
      <c r="A15" s="197"/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</row>
    <row r="16" spans="1:16" x14ac:dyDescent="0.25">
      <c r="A16" s="197"/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</row>
    <row r="17" spans="1:15" x14ac:dyDescent="0.25">
      <c r="A17" s="197"/>
      <c r="B17" s="197"/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</row>
    <row r="18" spans="1:15" x14ac:dyDescent="0.25">
      <c r="A18" s="197"/>
      <c r="B18" s="197"/>
      <c r="C18" s="197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</row>
    <row r="21" spans="1:15" x14ac:dyDescent="0.25">
      <c r="A21" s="199" t="s">
        <v>146</v>
      </c>
      <c r="B21" s="199"/>
      <c r="M21" s="197" t="s">
        <v>150</v>
      </c>
      <c r="N21" s="197"/>
      <c r="O21" s="197"/>
    </row>
  </sheetData>
  <sheetProtection algorithmName="SHA-512" hashValue="c0CFjHfEmM81QMCvJ6ySwgYamQ/2nzeiJekVXPitNHHPf16qXMynUPSWyfxzeJfwPt12wdqtcGVMt7SwgMYt5Q==" saltValue="PBaKQ2aQneTuCZ7Kkj5mHg==" spinCount="100000" sheet="1" objects="1" scenarios="1"/>
  <mergeCells count="8">
    <mergeCell ref="A13:O18"/>
    <mergeCell ref="A21:B21"/>
    <mergeCell ref="M21:O21"/>
    <mergeCell ref="A1:P1"/>
    <mergeCell ref="O2:P2"/>
    <mergeCell ref="M8:N8"/>
    <mergeCell ref="A10:J10"/>
    <mergeCell ref="A12:B12"/>
  </mergeCells>
  <dataValidations count="1">
    <dataValidation type="decimal" allowBlank="1" showInputMessage="1" showErrorMessage="1" errorTitle="Ettari" error="Inserire la superficie in ettari, in numeri decimali (es. XX,XXXX)" sqref="C5:H7" xr:uid="{13FDC11D-03AC-4114-9221-FE8FC1DFC149}">
      <formula1>0.0001</formula1>
      <formula2>50000</formula2>
    </dataValidation>
  </dataValidations>
  <pageMargins left="0.7" right="0.7" top="0.75" bottom="0.75" header="0.3" footer="0.3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91254-2193-435A-85F2-50637FEC4324}">
  <sheetPr codeName="Foglio3"/>
  <dimension ref="A1:AV18"/>
  <sheetViews>
    <sheetView zoomScale="110" zoomScaleNormal="110" workbookViewId="0">
      <selection activeCell="K10" sqref="K10"/>
    </sheetView>
  </sheetViews>
  <sheetFormatPr defaultRowHeight="14.4" x14ac:dyDescent="0.3"/>
  <cols>
    <col min="1" max="2" width="8.77734375" style="3" customWidth="1"/>
    <col min="3" max="3" width="7.33203125" style="3" customWidth="1"/>
    <col min="4" max="4" width="8.6640625" style="3" customWidth="1"/>
    <col min="5" max="6" width="5.77734375" style="3" customWidth="1"/>
    <col min="7" max="7" width="9.6640625" style="3" customWidth="1"/>
    <col min="8" max="8" width="5" style="3" customWidth="1"/>
    <col min="9" max="9" width="11" style="3" customWidth="1"/>
    <col min="10" max="10" width="7.44140625" style="3" customWidth="1"/>
    <col min="11" max="11" width="5.77734375" style="3" customWidth="1"/>
    <col min="12" max="13" width="8.6640625" style="3" customWidth="1"/>
    <col min="14" max="14" width="6.33203125" style="3" customWidth="1"/>
    <col min="15" max="15" width="9.6640625" style="3" customWidth="1"/>
    <col min="16" max="16" width="9.44140625" style="3" customWidth="1"/>
    <col min="17" max="17" width="7.5546875" style="3" customWidth="1"/>
    <col min="18" max="18" width="10.5546875" style="3" hidden="1" customWidth="1"/>
    <col min="19" max="16384" width="8.88671875" style="3"/>
  </cols>
  <sheetData>
    <row r="1" spans="1:48" ht="50.25" customHeight="1" x14ac:dyDescent="0.3">
      <c r="A1" s="328" t="s">
        <v>66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9"/>
    </row>
    <row r="2" spans="1:48" ht="50.25" customHeight="1" x14ac:dyDescent="0.3">
      <c r="A2" s="330" t="s">
        <v>11</v>
      </c>
      <c r="B2" s="273" t="s">
        <v>1</v>
      </c>
      <c r="C2" s="12" t="s">
        <v>2</v>
      </c>
      <c r="D2" s="12" t="s">
        <v>3</v>
      </c>
      <c r="E2" s="14" t="s">
        <v>2</v>
      </c>
      <c r="F2" s="14" t="s">
        <v>12</v>
      </c>
      <c r="G2" s="15" t="s">
        <v>5</v>
      </c>
      <c r="H2" s="275" t="s">
        <v>2</v>
      </c>
      <c r="I2" s="275" t="s">
        <v>67</v>
      </c>
      <c r="J2" s="17" t="s">
        <v>13</v>
      </c>
      <c r="K2" s="276" t="s">
        <v>2</v>
      </c>
      <c r="L2" s="276" t="s">
        <v>157</v>
      </c>
      <c r="M2" s="8" t="s">
        <v>158</v>
      </c>
      <c r="N2" s="276" t="s">
        <v>2</v>
      </c>
      <c r="O2" s="276" t="s">
        <v>159</v>
      </c>
      <c r="P2" s="8" t="s">
        <v>156</v>
      </c>
      <c r="Q2" s="194" t="s">
        <v>6</v>
      </c>
      <c r="R2" s="205"/>
    </row>
    <row r="3" spans="1:48" ht="56.25" customHeight="1" x14ac:dyDescent="0.3">
      <c r="A3" s="331" t="s">
        <v>14</v>
      </c>
      <c r="B3" s="74"/>
      <c r="C3" s="75"/>
      <c r="D3" s="76"/>
      <c r="E3" s="332"/>
      <c r="F3" s="333"/>
      <c r="G3" s="333"/>
      <c r="H3" s="332"/>
      <c r="I3" s="333"/>
      <c r="J3" s="333"/>
      <c r="K3" s="332"/>
      <c r="L3" s="333"/>
      <c r="M3" s="333"/>
      <c r="N3" s="333"/>
      <c r="O3" s="333"/>
      <c r="P3" s="333"/>
      <c r="Q3" s="333"/>
      <c r="R3" s="334"/>
    </row>
    <row r="4" spans="1:48" ht="50.25" customHeight="1" x14ac:dyDescent="0.3">
      <c r="A4" s="77" t="s">
        <v>15</v>
      </c>
      <c r="B4" s="345">
        <v>23780</v>
      </c>
      <c r="C4" s="78"/>
      <c r="D4" s="271">
        <f>B4*C4</f>
        <v>0</v>
      </c>
      <c r="E4" s="78"/>
      <c r="F4" s="270">
        <v>930</v>
      </c>
      <c r="G4" s="270">
        <f>F4*E4</f>
        <v>0</v>
      </c>
      <c r="H4" s="78"/>
      <c r="I4" s="270">
        <v>11810</v>
      </c>
      <c r="J4" s="270">
        <f>I4*H4</f>
        <v>0</v>
      </c>
      <c r="K4" s="257"/>
      <c r="L4" s="270">
        <v>43500</v>
      </c>
      <c r="M4" s="270">
        <f>K4*L4</f>
        <v>0</v>
      </c>
      <c r="N4" s="257"/>
      <c r="O4" s="270">
        <v>32430</v>
      </c>
      <c r="P4" s="270">
        <f>O4*N4</f>
        <v>0</v>
      </c>
      <c r="Q4" s="270">
        <f>D4+G4+J4+P4</f>
        <v>0</v>
      </c>
      <c r="R4" s="334"/>
    </row>
    <row r="5" spans="1:48" ht="50.25" customHeight="1" x14ac:dyDescent="0.3">
      <c r="A5" s="77" t="s">
        <v>16</v>
      </c>
      <c r="B5" s="345">
        <v>24870</v>
      </c>
      <c r="C5" s="78"/>
      <c r="D5" s="271">
        <f>B5*C5</f>
        <v>0</v>
      </c>
      <c r="E5" s="78"/>
      <c r="F5" s="270">
        <v>930</v>
      </c>
      <c r="G5" s="270">
        <f>F5*E5</f>
        <v>0</v>
      </c>
      <c r="H5" s="78"/>
      <c r="I5" s="270">
        <v>11810</v>
      </c>
      <c r="J5" s="270">
        <f>I5*H5</f>
        <v>0</v>
      </c>
      <c r="K5" s="257"/>
      <c r="L5" s="270">
        <v>43500</v>
      </c>
      <c r="M5" s="270">
        <f>K5*L5</f>
        <v>0</v>
      </c>
      <c r="N5" s="257"/>
      <c r="O5" s="270">
        <v>32430</v>
      </c>
      <c r="P5" s="270">
        <f>O5*N5</f>
        <v>0</v>
      </c>
      <c r="Q5" s="270">
        <f>D5+G5+J5+P5</f>
        <v>0</v>
      </c>
      <c r="R5" s="334"/>
      <c r="S5" s="346"/>
    </row>
    <row r="6" spans="1:48" ht="17.25" customHeight="1" x14ac:dyDescent="0.3">
      <c r="A6" s="334"/>
      <c r="B6" s="335"/>
      <c r="C6" s="335"/>
      <c r="D6" s="335"/>
      <c r="E6" s="335"/>
      <c r="F6" s="335"/>
      <c r="G6" s="335"/>
      <c r="H6" s="335"/>
      <c r="I6" s="336"/>
      <c r="J6" s="336"/>
      <c r="K6" s="336"/>
      <c r="L6" s="336"/>
      <c r="M6" s="336"/>
      <c r="N6" s="336"/>
      <c r="O6" s="337" t="s">
        <v>10</v>
      </c>
      <c r="P6" s="337"/>
      <c r="Q6" s="338">
        <f>Q4+Q5</f>
        <v>0</v>
      </c>
      <c r="R6" s="334"/>
    </row>
    <row r="7" spans="1:48" ht="17.25" customHeight="1" x14ac:dyDescent="0.3">
      <c r="A7" s="334"/>
      <c r="B7" s="335"/>
      <c r="C7" s="335"/>
      <c r="D7" s="335"/>
      <c r="E7" s="335"/>
      <c r="F7" s="335"/>
      <c r="G7" s="335"/>
      <c r="H7" s="335"/>
      <c r="I7" s="339"/>
      <c r="J7" s="339"/>
      <c r="K7" s="339"/>
      <c r="L7" s="339"/>
      <c r="M7" s="339"/>
      <c r="N7" s="339"/>
      <c r="O7" s="339"/>
      <c r="P7" s="339"/>
      <c r="Q7" s="340"/>
      <c r="R7" s="334"/>
    </row>
    <row r="8" spans="1:48" x14ac:dyDescent="0.3">
      <c r="A8" s="174"/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</row>
    <row r="9" spans="1:48" x14ac:dyDescent="0.3">
      <c r="A9" s="174"/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</row>
    <row r="10" spans="1:48" x14ac:dyDescent="0.3">
      <c r="A10" s="341" t="s">
        <v>145</v>
      </c>
      <c r="B10" s="341"/>
      <c r="C10" s="341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</row>
    <row r="11" spans="1:48" x14ac:dyDescent="0.3">
      <c r="A11" s="286"/>
      <c r="B11" s="286"/>
      <c r="C11" s="286"/>
      <c r="D11" s="286"/>
      <c r="E11" s="286"/>
      <c r="F11" s="286"/>
      <c r="G11" s="286"/>
      <c r="H11" s="286"/>
      <c r="I11" s="286"/>
      <c r="J11" s="286"/>
      <c r="K11" s="286"/>
      <c r="L11" s="286"/>
      <c r="M11" s="286"/>
      <c r="N11" s="286"/>
      <c r="O11" s="286"/>
      <c r="P11" s="286"/>
      <c r="Q11" s="286"/>
      <c r="R11" s="174"/>
    </row>
    <row r="12" spans="1:48" s="343" customFormat="1" x14ac:dyDescent="0.3">
      <c r="A12" s="286"/>
      <c r="B12" s="286"/>
      <c r="C12" s="286"/>
      <c r="D12" s="286"/>
      <c r="E12" s="286"/>
      <c r="F12" s="286"/>
      <c r="G12" s="286"/>
      <c r="H12" s="286"/>
      <c r="I12" s="286"/>
      <c r="J12" s="286"/>
      <c r="K12" s="286"/>
      <c r="L12" s="286"/>
      <c r="M12" s="286"/>
      <c r="N12" s="286"/>
      <c r="O12" s="286"/>
      <c r="P12" s="286"/>
      <c r="Q12" s="286"/>
      <c r="R12" s="174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42"/>
    </row>
    <row r="13" spans="1:48" s="343" customFormat="1" x14ac:dyDescent="0.3">
      <c r="A13" s="286"/>
      <c r="B13" s="286"/>
      <c r="C13" s="286"/>
      <c r="D13" s="286"/>
      <c r="E13" s="286"/>
      <c r="F13" s="286"/>
      <c r="G13" s="286"/>
      <c r="H13" s="286"/>
      <c r="I13" s="286"/>
      <c r="J13" s="286"/>
      <c r="K13" s="286"/>
      <c r="L13" s="286"/>
      <c r="M13" s="286"/>
      <c r="N13" s="286"/>
      <c r="O13" s="286"/>
      <c r="P13" s="286"/>
      <c r="Q13" s="286"/>
      <c r="R13" s="174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42"/>
    </row>
    <row r="14" spans="1:48" s="343" customFormat="1" x14ac:dyDescent="0.3">
      <c r="A14" s="286"/>
      <c r="B14" s="286"/>
      <c r="C14" s="286"/>
      <c r="D14" s="286"/>
      <c r="E14" s="286"/>
      <c r="F14" s="286"/>
      <c r="G14" s="286"/>
      <c r="H14" s="286"/>
      <c r="I14" s="286"/>
      <c r="J14" s="286"/>
      <c r="K14" s="286"/>
      <c r="L14" s="286"/>
      <c r="M14" s="286"/>
      <c r="N14" s="286"/>
      <c r="O14" s="286"/>
      <c r="P14" s="286"/>
      <c r="Q14" s="286"/>
      <c r="R14" s="174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42"/>
    </row>
    <row r="15" spans="1:48" x14ac:dyDescent="0.3">
      <c r="A15" s="344"/>
      <c r="B15" s="344"/>
      <c r="C15" s="344"/>
      <c r="D15" s="344"/>
      <c r="E15" s="344"/>
      <c r="F15" s="344"/>
      <c r="G15" s="344"/>
      <c r="H15" s="344"/>
      <c r="I15" s="344"/>
      <c r="J15" s="344"/>
      <c r="K15" s="344"/>
      <c r="L15" s="344"/>
      <c r="M15" s="344"/>
      <c r="N15" s="344"/>
      <c r="O15" s="344"/>
      <c r="P15" s="344"/>
      <c r="Q15" s="344"/>
      <c r="R15" s="174"/>
    </row>
    <row r="16" spans="1:48" x14ac:dyDescent="0.3">
      <c r="A16" s="174"/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</row>
    <row r="17" spans="1:18" x14ac:dyDescent="0.3">
      <c r="A17" s="174"/>
      <c r="B17" s="174"/>
      <c r="C17" s="174"/>
      <c r="D17" s="174"/>
      <c r="E17" s="174"/>
      <c r="F17" s="262"/>
      <c r="G17" s="262"/>
      <c r="H17" s="174"/>
      <c r="I17" s="268"/>
      <c r="J17" s="268"/>
      <c r="K17" s="262"/>
      <c r="L17" s="262"/>
      <c r="M17" s="262"/>
      <c r="N17" s="262"/>
      <c r="O17" s="262"/>
      <c r="P17" s="262"/>
      <c r="Q17" s="174"/>
      <c r="R17" s="174"/>
    </row>
    <row r="18" spans="1:18" x14ac:dyDescent="0.3">
      <c r="A18" s="286" t="s">
        <v>146</v>
      </c>
      <c r="B18" s="286"/>
      <c r="C18" s="286"/>
      <c r="D18" s="174"/>
      <c r="E18" s="174"/>
      <c r="F18" s="174"/>
      <c r="G18" s="174"/>
      <c r="H18" s="286" t="s">
        <v>147</v>
      </c>
      <c r="I18" s="286"/>
      <c r="J18" s="286"/>
      <c r="K18" s="286"/>
      <c r="L18" s="286"/>
      <c r="M18" s="286"/>
      <c r="N18" s="286"/>
      <c r="O18" s="286"/>
      <c r="P18" s="286"/>
      <c r="Q18" s="286"/>
      <c r="R18" s="174"/>
    </row>
  </sheetData>
  <sheetProtection algorithmName="SHA-512" hashValue="HDICEunKRfjMLSSXx8//EF4VFgwX4B5vLy6rrEAtch8ZDekNY5lX2meE6jt9apW8hXbK6M8VbE/egvVVs+2vNA==" saltValue="KLtbHhs+4r0AnrORrX4yTw==" spinCount="100000" sheet="1" objects="1" scenarios="1"/>
  <mergeCells count="8">
    <mergeCell ref="I17:J17"/>
    <mergeCell ref="A18:C18"/>
    <mergeCell ref="A10:C10"/>
    <mergeCell ref="A1:Q1"/>
    <mergeCell ref="Q2:R2"/>
    <mergeCell ref="O6:P6"/>
    <mergeCell ref="A11:Q14"/>
    <mergeCell ref="H18:Q18"/>
  </mergeCells>
  <dataValidations count="1">
    <dataValidation type="decimal" allowBlank="1" showInputMessage="1" showErrorMessage="1" errorTitle="Ettari" error="Inserire la superficie in ettari, in numeri decimali (es. XX,XXXX)" sqref="C4:D5" xr:uid="{673E4DC2-FB9B-4D3A-996B-9410EDD96498}">
      <formula1>0.0001</formula1>
      <formula2>50000</formula2>
    </dataValidation>
  </dataValidation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CE458-47F4-4A72-AA2B-9D78722FD069}">
  <sheetPr>
    <pageSetUpPr fitToPage="1"/>
  </sheetPr>
  <dimension ref="A1:J15"/>
  <sheetViews>
    <sheetView tabSelected="1" workbookViewId="0">
      <selection activeCell="L16" sqref="L16"/>
    </sheetView>
  </sheetViews>
  <sheetFormatPr defaultColWidth="8.88671875" defaultRowHeight="13.8" x14ac:dyDescent="0.25"/>
  <cols>
    <col min="1" max="1" width="39.6640625" style="41" customWidth="1"/>
    <col min="2" max="2" width="20.5546875" style="41" customWidth="1"/>
    <col min="3" max="4" width="15" style="41" customWidth="1"/>
    <col min="5" max="5" width="0" style="41" hidden="1" customWidth="1"/>
    <col min="6" max="8" width="15" style="41" customWidth="1"/>
    <col min="9" max="9" width="24.109375" style="41" customWidth="1"/>
    <col min="10" max="10" width="3.33203125" style="41" hidden="1" customWidth="1"/>
    <col min="11" max="16384" width="8.88671875" style="41"/>
  </cols>
  <sheetData>
    <row r="1" spans="1:10" ht="52.5" customHeight="1" x14ac:dyDescent="0.25">
      <c r="A1" s="237" t="s">
        <v>130</v>
      </c>
      <c r="B1" s="237"/>
      <c r="C1" s="237"/>
      <c r="D1" s="237"/>
      <c r="E1" s="237"/>
      <c r="F1" s="237"/>
      <c r="G1" s="237"/>
      <c r="H1" s="237"/>
      <c r="I1" s="237"/>
    </row>
    <row r="2" spans="1:10" ht="52.5" customHeight="1" x14ac:dyDescent="0.25">
      <c r="A2" s="64" t="s">
        <v>11</v>
      </c>
      <c r="B2" s="28" t="s">
        <v>1</v>
      </c>
      <c r="C2" s="29" t="s">
        <v>2</v>
      </c>
      <c r="D2" s="30" t="s">
        <v>3</v>
      </c>
      <c r="E2" s="31" t="s">
        <v>23</v>
      </c>
      <c r="F2" s="32" t="s">
        <v>2</v>
      </c>
      <c r="G2" s="33" t="s">
        <v>4</v>
      </c>
      <c r="H2" s="34" t="s">
        <v>5</v>
      </c>
      <c r="I2" s="223" t="s">
        <v>153</v>
      </c>
      <c r="J2" s="224"/>
    </row>
    <row r="3" spans="1:10" ht="52.5" customHeight="1" x14ac:dyDescent="0.25">
      <c r="A3" s="84" t="s">
        <v>131</v>
      </c>
      <c r="B3" s="99"/>
      <c r="C3" s="43"/>
      <c r="D3" s="43"/>
      <c r="E3" s="86"/>
      <c r="F3" s="44"/>
      <c r="G3" s="44"/>
      <c r="H3" s="44"/>
      <c r="I3" s="44"/>
    </row>
    <row r="4" spans="1:10" ht="52.5" customHeight="1" x14ac:dyDescent="0.25">
      <c r="A4" s="87" t="s">
        <v>132</v>
      </c>
      <c r="B4" s="52">
        <v>7140</v>
      </c>
      <c r="C4" s="63"/>
      <c r="D4" s="53">
        <f>B4*C4</f>
        <v>0</v>
      </c>
      <c r="E4" s="97"/>
      <c r="F4" s="63"/>
      <c r="G4" s="52">
        <v>930</v>
      </c>
      <c r="H4" s="52">
        <f>G4*F4</f>
        <v>0</v>
      </c>
      <c r="I4" s="52">
        <f>D4*H4</f>
        <v>0</v>
      </c>
    </row>
    <row r="5" spans="1:10" ht="52.5" customHeight="1" x14ac:dyDescent="0.25">
      <c r="G5" s="209" t="s">
        <v>10</v>
      </c>
      <c r="H5" s="209"/>
      <c r="I5" s="89">
        <f>I4</f>
        <v>0</v>
      </c>
    </row>
    <row r="7" spans="1:10" x14ac:dyDescent="0.25">
      <c r="A7" s="161" t="s">
        <v>148</v>
      </c>
    </row>
    <row r="8" spans="1:10" x14ac:dyDescent="0.25">
      <c r="A8" s="220"/>
      <c r="B8" s="221"/>
      <c r="C8" s="221"/>
      <c r="D8" s="221"/>
      <c r="E8" s="221"/>
      <c r="F8" s="221"/>
      <c r="G8" s="221"/>
      <c r="H8" s="221"/>
      <c r="I8" s="221"/>
    </row>
    <row r="9" spans="1:10" x14ac:dyDescent="0.25">
      <c r="A9" s="221"/>
      <c r="B9" s="221"/>
      <c r="C9" s="221"/>
      <c r="D9" s="221"/>
      <c r="E9" s="221"/>
      <c r="F9" s="221"/>
      <c r="G9" s="221"/>
      <c r="H9" s="221"/>
      <c r="I9" s="221"/>
    </row>
    <row r="10" spans="1:10" x14ac:dyDescent="0.25">
      <c r="A10" s="221"/>
      <c r="B10" s="221"/>
      <c r="C10" s="221"/>
      <c r="D10" s="221"/>
      <c r="E10" s="221"/>
      <c r="F10" s="221"/>
      <c r="G10" s="221"/>
      <c r="H10" s="221"/>
      <c r="I10" s="221"/>
    </row>
    <row r="11" spans="1:10" x14ac:dyDescent="0.25">
      <c r="A11" s="221"/>
      <c r="B11" s="221"/>
      <c r="C11" s="221"/>
      <c r="D11" s="221"/>
      <c r="E11" s="221"/>
      <c r="F11" s="221"/>
      <c r="G11" s="221"/>
      <c r="H11" s="221"/>
      <c r="I11" s="221"/>
    </row>
    <row r="13" spans="1:10" x14ac:dyDescent="0.25">
      <c r="C13" s="46"/>
      <c r="D13" s="46"/>
      <c r="E13" s="46"/>
      <c r="F13" s="46"/>
    </row>
    <row r="15" spans="1:10" x14ac:dyDescent="0.25">
      <c r="A15" s="160" t="s">
        <v>146</v>
      </c>
      <c r="G15" s="209" t="s">
        <v>150</v>
      </c>
      <c r="H15" s="209"/>
      <c r="I15" s="209"/>
    </row>
  </sheetData>
  <sheetProtection algorithmName="SHA-512" hashValue="lyEaHy2vMoZCrEKlFYuj+1qoScEzDzh9xGJxo5QmD/4/xFkQhuR2ovcm966H2H09Sg7q4gFBJhgQ9ujWWtVI/A==" saltValue="PoEqk7Or9oX9Z37V0qw67A==" spinCount="100000" sheet="1" objects="1" scenarios="1"/>
  <mergeCells count="5">
    <mergeCell ref="A1:I1"/>
    <mergeCell ref="I2:J2"/>
    <mergeCell ref="G5:H5"/>
    <mergeCell ref="A8:I11"/>
    <mergeCell ref="G15:I15"/>
  </mergeCells>
  <dataValidations count="1">
    <dataValidation type="decimal" allowBlank="1" showInputMessage="1" showErrorMessage="1" errorTitle="Ettari" error="Inserire la superficie in ettari, in numeri decimali (es. XX,XXXX)" sqref="C4:E4" xr:uid="{25425FE0-578E-4962-ADEC-7D919E2D19C9}">
      <formula1>0.0001</formula1>
      <formula2>50000</formula2>
    </dataValidation>
  </dataValidations>
  <pageMargins left="0.7" right="0.7" top="0.75" bottom="0.75" header="0.3" footer="0.3"/>
  <pageSetup paperSize="9" scale="8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C06BB-DC4D-426A-AC54-3EE1F00746DB}">
  <sheetPr codeName="Foglio4">
    <pageSetUpPr fitToPage="1"/>
  </sheetPr>
  <dimension ref="A1:R18"/>
  <sheetViews>
    <sheetView topLeftCell="D1" workbookViewId="0">
      <selection activeCell="O6" sqref="O6"/>
    </sheetView>
  </sheetViews>
  <sheetFormatPr defaultRowHeight="14.4" x14ac:dyDescent="0.3"/>
  <cols>
    <col min="1" max="14" width="15.6640625" style="3" customWidth="1"/>
    <col min="15" max="15" width="17.33203125" style="3" customWidth="1"/>
    <col min="16" max="16" width="18.33203125" style="3" customWidth="1"/>
    <col min="17" max="17" width="15.6640625" style="3" customWidth="1"/>
    <col min="18" max="18" width="0" style="3" hidden="1" customWidth="1"/>
    <col min="19" max="16384" width="8.88671875" style="3"/>
  </cols>
  <sheetData>
    <row r="1" spans="1:18" ht="52.5" customHeight="1" x14ac:dyDescent="0.3">
      <c r="A1" s="307" t="s">
        <v>68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9"/>
      <c r="R1" s="310"/>
    </row>
    <row r="2" spans="1:18" ht="52.5" customHeight="1" x14ac:dyDescent="0.3">
      <c r="A2" s="311" t="s">
        <v>11</v>
      </c>
      <c r="B2" s="312" t="s">
        <v>1</v>
      </c>
      <c r="C2" s="59" t="s">
        <v>2</v>
      </c>
      <c r="D2" s="59" t="s">
        <v>3</v>
      </c>
      <c r="E2" s="61" t="s">
        <v>2</v>
      </c>
      <c r="F2" s="61" t="s">
        <v>12</v>
      </c>
      <c r="G2" s="62" t="s">
        <v>5</v>
      </c>
      <c r="H2" s="275" t="s">
        <v>2</v>
      </c>
      <c r="I2" s="275" t="s">
        <v>67</v>
      </c>
      <c r="J2" s="17" t="s">
        <v>13</v>
      </c>
      <c r="K2" s="276" t="s">
        <v>2</v>
      </c>
      <c r="L2" s="276" t="s">
        <v>160</v>
      </c>
      <c r="M2" s="8" t="s">
        <v>158</v>
      </c>
      <c r="N2" s="276" t="s">
        <v>2</v>
      </c>
      <c r="O2" s="276" t="s">
        <v>159</v>
      </c>
      <c r="P2" s="8" t="s">
        <v>161</v>
      </c>
      <c r="Q2" s="208" t="s">
        <v>6</v>
      </c>
      <c r="R2" s="208"/>
    </row>
    <row r="3" spans="1:18" ht="52.5" customHeight="1" x14ac:dyDescent="0.3">
      <c r="A3" s="313" t="s">
        <v>18</v>
      </c>
      <c r="B3" s="314"/>
      <c r="C3" s="42"/>
      <c r="D3" s="43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174"/>
    </row>
    <row r="4" spans="1:18" ht="52.5" customHeight="1" x14ac:dyDescent="0.3">
      <c r="A4" s="45" t="s">
        <v>19</v>
      </c>
      <c r="B4" s="327">
        <v>23030</v>
      </c>
      <c r="C4" s="63"/>
      <c r="D4" s="288">
        <f>B4*C4</f>
        <v>0</v>
      </c>
      <c r="E4" s="63"/>
      <c r="F4" s="287">
        <v>930</v>
      </c>
      <c r="G4" s="287">
        <f>F4*E4</f>
        <v>0</v>
      </c>
      <c r="H4" s="63"/>
      <c r="I4" s="287">
        <v>11810</v>
      </c>
      <c r="J4" s="287">
        <f>I4*H4</f>
        <v>0</v>
      </c>
      <c r="K4" s="278"/>
      <c r="L4" s="287">
        <v>43500</v>
      </c>
      <c r="M4" s="287">
        <f>K4*L4</f>
        <v>0</v>
      </c>
      <c r="N4" s="278"/>
      <c r="O4" s="287">
        <v>32430</v>
      </c>
      <c r="P4" s="287">
        <f>O4*N4</f>
        <v>0</v>
      </c>
      <c r="Q4" s="287">
        <f>D4+G4+J4+P4</f>
        <v>0</v>
      </c>
      <c r="R4" s="174"/>
    </row>
    <row r="5" spans="1:18" ht="52.5" customHeight="1" x14ac:dyDescent="0.3">
      <c r="A5" s="45" t="s">
        <v>20</v>
      </c>
      <c r="B5" s="287">
        <v>27370</v>
      </c>
      <c r="C5" s="63"/>
      <c r="D5" s="288">
        <f>B5*C5</f>
        <v>0</v>
      </c>
      <c r="E5" s="63"/>
      <c r="F5" s="287">
        <v>930</v>
      </c>
      <c r="G5" s="287">
        <f>F5*E5</f>
        <v>0</v>
      </c>
      <c r="H5" s="63"/>
      <c r="I5" s="287">
        <v>11810</v>
      </c>
      <c r="J5" s="287">
        <f>I5*H5</f>
        <v>0</v>
      </c>
      <c r="K5" s="278"/>
      <c r="L5" s="287">
        <v>43500</v>
      </c>
      <c r="M5" s="287">
        <f>K5*L5</f>
        <v>0</v>
      </c>
      <c r="N5" s="278"/>
      <c r="O5" s="287">
        <v>32430</v>
      </c>
      <c r="P5" s="287">
        <f>O5*N5</f>
        <v>0</v>
      </c>
      <c r="Q5" s="287">
        <f>D5+G5+J5+P5</f>
        <v>0</v>
      </c>
      <c r="R5" s="174"/>
    </row>
    <row r="6" spans="1:18" ht="52.5" customHeight="1" x14ac:dyDescent="0.3">
      <c r="A6" s="315" t="s">
        <v>21</v>
      </c>
      <c r="B6" s="287">
        <v>32000</v>
      </c>
      <c r="C6" s="63"/>
      <c r="D6" s="288">
        <f>B6*C6</f>
        <v>0</v>
      </c>
      <c r="E6" s="63"/>
      <c r="F6" s="287">
        <v>930</v>
      </c>
      <c r="G6" s="287">
        <f>F6*E6</f>
        <v>0</v>
      </c>
      <c r="H6" s="63"/>
      <c r="I6" s="287">
        <v>11810</v>
      </c>
      <c r="J6" s="287">
        <f>I6*H6</f>
        <v>0</v>
      </c>
      <c r="K6" s="278"/>
      <c r="L6" s="287">
        <v>43500</v>
      </c>
      <c r="M6" s="287">
        <f>K6*L6</f>
        <v>0</v>
      </c>
      <c r="N6" s="278"/>
      <c r="O6" s="287">
        <v>32430</v>
      </c>
      <c r="P6" s="287">
        <f>O6*N6</f>
        <v>0</v>
      </c>
      <c r="Q6" s="289">
        <f>D6+G6+J6+P6</f>
        <v>0</v>
      </c>
      <c r="R6" s="174"/>
    </row>
    <row r="7" spans="1:18" ht="52.5" customHeight="1" x14ac:dyDescent="0.3">
      <c r="A7" s="174"/>
      <c r="B7" s="50"/>
      <c r="C7" s="50"/>
      <c r="D7" s="50"/>
      <c r="E7" s="50"/>
      <c r="F7" s="50"/>
      <c r="G7" s="50"/>
      <c r="H7" s="50"/>
      <c r="I7" s="279"/>
      <c r="J7" s="279"/>
      <c r="K7" s="280"/>
      <c r="L7" s="280"/>
      <c r="M7" s="280"/>
      <c r="N7" s="280"/>
      <c r="O7" s="281" t="s">
        <v>10</v>
      </c>
      <c r="P7" s="281"/>
      <c r="Q7" s="316">
        <f>Q4+Q5+Q6</f>
        <v>0</v>
      </c>
      <c r="R7" s="174"/>
    </row>
    <row r="8" spans="1:18" ht="52.5" customHeight="1" x14ac:dyDescent="0.3">
      <c r="A8" s="317" t="s">
        <v>22</v>
      </c>
      <c r="B8" s="174"/>
      <c r="C8" s="174"/>
      <c r="D8" s="174"/>
      <c r="E8" s="174"/>
      <c r="F8" s="174"/>
      <c r="G8" s="174"/>
      <c r="H8" s="174"/>
      <c r="I8" s="262"/>
      <c r="J8" s="262"/>
      <c r="K8" s="262"/>
      <c r="L8" s="262"/>
      <c r="M8" s="262"/>
      <c r="N8" s="262"/>
      <c r="O8" s="262"/>
      <c r="P8" s="262"/>
      <c r="Q8" s="263"/>
      <c r="R8" s="174"/>
    </row>
    <row r="9" spans="1:18" x14ac:dyDescent="0.3">
      <c r="A9" s="174"/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</row>
    <row r="10" spans="1:18" ht="25.2" customHeight="1" x14ac:dyDescent="0.3">
      <c r="A10" s="318" t="s">
        <v>148</v>
      </c>
      <c r="B10" s="319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</row>
    <row r="11" spans="1:18" x14ac:dyDescent="0.3">
      <c r="A11" s="320"/>
      <c r="B11" s="268"/>
      <c r="C11" s="321"/>
      <c r="D11" s="321"/>
      <c r="E11" s="321"/>
      <c r="F11" s="321"/>
      <c r="G11" s="321"/>
      <c r="H11" s="321"/>
      <c r="I11" s="321"/>
      <c r="J11" s="321"/>
      <c r="K11" s="321"/>
      <c r="L11" s="321"/>
      <c r="M11" s="321"/>
      <c r="N11" s="321"/>
      <c r="O11" s="321"/>
      <c r="P11" s="321"/>
      <c r="Q11" s="322"/>
      <c r="R11" s="174"/>
    </row>
    <row r="12" spans="1:18" x14ac:dyDescent="0.3">
      <c r="A12" s="320"/>
      <c r="B12" s="268"/>
      <c r="C12" s="268"/>
      <c r="D12" s="268"/>
      <c r="E12" s="268"/>
      <c r="F12" s="268"/>
      <c r="G12" s="268"/>
      <c r="H12" s="268"/>
      <c r="I12" s="268"/>
      <c r="J12" s="268"/>
      <c r="K12" s="268"/>
      <c r="L12" s="268"/>
      <c r="M12" s="268"/>
      <c r="N12" s="268"/>
      <c r="O12" s="268"/>
      <c r="P12" s="268"/>
      <c r="Q12" s="323"/>
      <c r="R12" s="174"/>
    </row>
    <row r="13" spans="1:18" x14ac:dyDescent="0.3">
      <c r="A13" s="320"/>
      <c r="B13" s="268"/>
      <c r="C13" s="268"/>
      <c r="D13" s="268"/>
      <c r="E13" s="268"/>
      <c r="F13" s="268"/>
      <c r="G13" s="268"/>
      <c r="H13" s="268"/>
      <c r="I13" s="268"/>
      <c r="J13" s="268"/>
      <c r="K13" s="268"/>
      <c r="L13" s="268"/>
      <c r="M13" s="268"/>
      <c r="N13" s="268"/>
      <c r="O13" s="268"/>
      <c r="P13" s="268"/>
      <c r="Q13" s="323"/>
      <c r="R13" s="174"/>
    </row>
    <row r="14" spans="1:18" x14ac:dyDescent="0.3">
      <c r="A14" s="324"/>
      <c r="B14" s="325"/>
      <c r="C14" s="325"/>
      <c r="D14" s="325"/>
      <c r="E14" s="325"/>
      <c r="F14" s="325"/>
      <c r="G14" s="325"/>
      <c r="H14" s="325"/>
      <c r="I14" s="325"/>
      <c r="J14" s="325"/>
      <c r="K14" s="325"/>
      <c r="L14" s="325"/>
      <c r="M14" s="325"/>
      <c r="N14" s="325"/>
      <c r="O14" s="325"/>
      <c r="P14" s="325"/>
      <c r="Q14" s="326"/>
      <c r="R14" s="174"/>
    </row>
    <row r="15" spans="1:18" x14ac:dyDescent="0.3">
      <c r="A15" s="174"/>
      <c r="B15" s="174"/>
      <c r="C15" s="174"/>
      <c r="D15" s="174"/>
      <c r="E15" s="174"/>
      <c r="F15" s="262"/>
      <c r="G15" s="262"/>
      <c r="H15" s="174"/>
      <c r="I15" s="268"/>
      <c r="J15" s="268"/>
      <c r="K15" s="262"/>
      <c r="L15" s="262"/>
      <c r="M15" s="262"/>
      <c r="N15" s="262"/>
      <c r="O15" s="262"/>
      <c r="P15" s="262"/>
      <c r="Q15" s="174"/>
      <c r="R15" s="174"/>
    </row>
    <row r="16" spans="1:18" x14ac:dyDescent="0.3">
      <c r="A16" s="174"/>
      <c r="B16" s="174"/>
      <c r="C16" s="174"/>
      <c r="D16" s="174"/>
      <c r="E16" s="174"/>
      <c r="F16" s="174"/>
      <c r="G16" s="174"/>
      <c r="H16" s="174"/>
      <c r="I16" s="174"/>
      <c r="J16" s="174"/>
      <c r="K16" s="174"/>
      <c r="L16" s="174"/>
      <c r="M16" s="174"/>
      <c r="N16" s="174"/>
      <c r="O16" s="174"/>
      <c r="P16" s="174"/>
      <c r="Q16" s="174"/>
      <c r="R16" s="174"/>
    </row>
    <row r="17" spans="1:18" x14ac:dyDescent="0.3">
      <c r="A17" s="286" t="s">
        <v>146</v>
      </c>
      <c r="B17" s="286"/>
      <c r="C17" s="286"/>
      <c r="D17" s="174"/>
      <c r="E17" s="174"/>
      <c r="F17" s="50"/>
      <c r="G17" s="174"/>
      <c r="H17" s="174"/>
      <c r="I17" s="174"/>
      <c r="J17" s="174"/>
      <c r="K17" s="174"/>
      <c r="L17" s="174"/>
      <c r="M17" s="174"/>
      <c r="N17" s="174"/>
      <c r="O17" s="286" t="s">
        <v>149</v>
      </c>
      <c r="P17" s="286"/>
      <c r="Q17" s="286"/>
      <c r="R17" s="174"/>
    </row>
    <row r="18" spans="1:18" x14ac:dyDescent="0.3">
      <c r="A18" s="174"/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</row>
  </sheetData>
  <sheetProtection algorithmName="SHA-512" hashValue="BRppJSlHlggN27KGQIal/0VXOht1+rAXOqaeArEoqZRInSne/dF3HEGABMpwD94i6f41nt3j8Mp8VLuDT3VQrg==" saltValue="MuS15LafpLdBOL5okrpy/w==" spinCount="100000" sheet="1" objects="1" scenarios="1"/>
  <mergeCells count="9">
    <mergeCell ref="I15:J15"/>
    <mergeCell ref="A17:C17"/>
    <mergeCell ref="A10:B10"/>
    <mergeCell ref="I7:J7"/>
    <mergeCell ref="A1:Q1"/>
    <mergeCell ref="Q2:R2"/>
    <mergeCell ref="O7:P7"/>
    <mergeCell ref="A11:Q14"/>
    <mergeCell ref="O17:Q17"/>
  </mergeCells>
  <dataValidations count="1">
    <dataValidation type="decimal" allowBlank="1" showInputMessage="1" showErrorMessage="1" errorTitle="Ettari" error="Inserire la superficie in ettari, in numeri decimali (es. XX,XXXX)" sqref="C4:D5 D6" xr:uid="{8FFDCED8-3F6B-421B-86E5-C4BA3A4CC537}">
      <formula1>0.0001</formula1>
      <formula2>50000</formula2>
    </dataValidation>
  </dataValidations>
  <pageMargins left="0.7" right="0.7" top="0.75" bottom="0.75" header="0.3" footer="0.3"/>
  <pageSetup paperSize="9" scale="5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59E15-4F6D-4416-BC50-D45F969297B3}">
  <sheetPr codeName="Foglio6">
    <pageSetUpPr fitToPage="1"/>
  </sheetPr>
  <dimension ref="A1:N15"/>
  <sheetViews>
    <sheetView workbookViewId="0">
      <selection activeCell="T5" sqref="T5"/>
    </sheetView>
  </sheetViews>
  <sheetFormatPr defaultColWidth="8.88671875" defaultRowHeight="13.8" x14ac:dyDescent="0.25"/>
  <cols>
    <col min="1" max="8" width="10.6640625" style="41" customWidth="1"/>
    <col min="9" max="9" width="11.6640625" style="41" customWidth="1"/>
    <col min="10" max="11" width="10.6640625" style="41" customWidth="1"/>
    <col min="12" max="12" width="11" style="41" customWidth="1"/>
    <col min="13" max="13" width="9.44140625" style="41" customWidth="1"/>
    <col min="14" max="14" width="10.6640625" style="41" customWidth="1"/>
    <col min="15" max="16384" width="8.88671875" style="41"/>
  </cols>
  <sheetData>
    <row r="1" spans="1:14" ht="37.5" customHeight="1" x14ac:dyDescent="0.25">
      <c r="A1" s="217" t="s">
        <v>69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</row>
    <row r="2" spans="1:14" ht="70.2" customHeight="1" x14ac:dyDescent="0.25">
      <c r="A2" s="9" t="s">
        <v>11</v>
      </c>
      <c r="B2" s="20" t="s">
        <v>1</v>
      </c>
      <c r="C2" s="21" t="s">
        <v>2</v>
      </c>
      <c r="D2" s="12" t="s">
        <v>3</v>
      </c>
      <c r="E2" s="13" t="s">
        <v>23</v>
      </c>
      <c r="F2" s="14" t="s">
        <v>4</v>
      </c>
      <c r="G2" s="15" t="s">
        <v>5</v>
      </c>
      <c r="H2" s="16" t="s">
        <v>2</v>
      </c>
      <c r="I2" s="16" t="s">
        <v>70</v>
      </c>
      <c r="J2" s="17" t="s">
        <v>71</v>
      </c>
      <c r="K2" s="18" t="s">
        <v>2</v>
      </c>
      <c r="L2" s="18" t="s">
        <v>162</v>
      </c>
      <c r="M2" s="8" t="s">
        <v>163</v>
      </c>
      <c r="N2" s="19" t="s">
        <v>6</v>
      </c>
    </row>
    <row r="3" spans="1:14" ht="37.5" customHeight="1" x14ac:dyDescent="0.25">
      <c r="A3" s="94" t="s">
        <v>24</v>
      </c>
      <c r="B3" s="106"/>
      <c r="C3" s="107"/>
      <c r="D3" s="107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4" ht="37.5" customHeight="1" x14ac:dyDescent="0.25">
      <c r="A4" s="95" t="s">
        <v>25</v>
      </c>
      <c r="B4" s="80">
        <v>5280</v>
      </c>
      <c r="C4" s="69"/>
      <c r="D4" s="79">
        <f>B4*C4</f>
        <v>0</v>
      </c>
      <c r="E4" s="69"/>
      <c r="F4" s="80">
        <v>930</v>
      </c>
      <c r="G4" s="80">
        <f>F4*E4</f>
        <v>0</v>
      </c>
      <c r="H4" s="69"/>
      <c r="I4" s="80">
        <v>23040</v>
      </c>
      <c r="J4" s="80">
        <f>I4*H4</f>
        <v>0</v>
      </c>
      <c r="K4" s="69"/>
      <c r="L4" s="80">
        <v>43370</v>
      </c>
      <c r="M4" s="80">
        <f>L4*K4</f>
        <v>0</v>
      </c>
      <c r="N4" s="80">
        <f>D4+G4+J4+M4</f>
        <v>0</v>
      </c>
    </row>
    <row r="5" spans="1:14" ht="37.5" customHeight="1" x14ac:dyDescent="0.25">
      <c r="A5" s="95" t="s">
        <v>26</v>
      </c>
      <c r="B5" s="80">
        <v>7720</v>
      </c>
      <c r="C5" s="69"/>
      <c r="D5" s="79">
        <f>B5*C5</f>
        <v>0</v>
      </c>
      <c r="E5" s="69"/>
      <c r="F5" s="80">
        <v>930</v>
      </c>
      <c r="G5" s="80">
        <f>F5*E5</f>
        <v>0</v>
      </c>
      <c r="H5" s="69"/>
      <c r="I5" s="80">
        <v>23040</v>
      </c>
      <c r="J5" s="80">
        <f>I5*H5</f>
        <v>0</v>
      </c>
      <c r="K5" s="69"/>
      <c r="L5" s="80">
        <v>43370</v>
      </c>
      <c r="M5" s="80">
        <f>L5*K5</f>
        <v>0</v>
      </c>
      <c r="N5" s="80">
        <f>D5+G5+J5+M5</f>
        <v>0</v>
      </c>
    </row>
    <row r="6" spans="1:14" ht="30" customHeight="1" x14ac:dyDescent="0.25">
      <c r="A6" s="108" t="s">
        <v>27</v>
      </c>
      <c r="B6" s="80">
        <v>8970</v>
      </c>
      <c r="C6" s="69"/>
      <c r="D6" s="79">
        <f>B6*C6</f>
        <v>0</v>
      </c>
      <c r="E6" s="69"/>
      <c r="F6" s="80">
        <v>930</v>
      </c>
      <c r="G6" s="80">
        <f>F6*E6</f>
        <v>0</v>
      </c>
      <c r="H6" s="69"/>
      <c r="I6" s="80">
        <v>23040</v>
      </c>
      <c r="J6" s="80">
        <f>I6*H6</f>
        <v>0</v>
      </c>
      <c r="K6" s="69"/>
      <c r="L6" s="80">
        <v>43370</v>
      </c>
      <c r="M6" s="80">
        <f>L6*K6</f>
        <v>0</v>
      </c>
      <c r="N6" s="80">
        <f>D6+G6+J6+M6</f>
        <v>0</v>
      </c>
    </row>
    <row r="7" spans="1:14" ht="30" customHeight="1" x14ac:dyDescent="0.25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218" t="s">
        <v>10</v>
      </c>
      <c r="M7" s="218"/>
      <c r="N7" s="109">
        <f>SUM(N4:N6)</f>
        <v>0</v>
      </c>
    </row>
    <row r="9" spans="1:14" x14ac:dyDescent="0.25">
      <c r="A9" s="219" t="s">
        <v>145</v>
      </c>
      <c r="B9" s="219"/>
      <c r="C9" s="219"/>
    </row>
    <row r="10" spans="1:14" x14ac:dyDescent="0.25">
      <c r="A10" s="220"/>
      <c r="B10" s="220"/>
      <c r="C10" s="220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</row>
    <row r="11" spans="1:14" x14ac:dyDescent="0.25">
      <c r="A11" s="221"/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</row>
    <row r="12" spans="1:14" x14ac:dyDescent="0.25">
      <c r="A12" s="221"/>
      <c r="B12" s="221"/>
      <c r="C12" s="221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</row>
    <row r="15" spans="1:14" x14ac:dyDescent="0.25">
      <c r="A15" s="206" t="s">
        <v>146</v>
      </c>
      <c r="B15" s="216"/>
      <c r="C15" s="216"/>
      <c r="D15" s="207"/>
      <c r="J15" s="199" t="s">
        <v>150</v>
      </c>
      <c r="K15" s="199"/>
      <c r="L15" s="199"/>
      <c r="M15" s="199"/>
      <c r="N15" s="199"/>
    </row>
  </sheetData>
  <sheetProtection algorithmName="SHA-512" hashValue="6loJFaK1CNrO7I0KmC3QSIs0P3liDiMHgDVI2QzF8/YwIyA8H6azD0SZOK0O42pMvV3FKrPEALlitQAjInFkmw==" saltValue="KU7Ig49zSRkcBLFxGxAPXg==" spinCount="100000" sheet="1" objects="1" scenarios="1"/>
  <mergeCells count="6">
    <mergeCell ref="A15:D15"/>
    <mergeCell ref="J15:N15"/>
    <mergeCell ref="A1:N1"/>
    <mergeCell ref="L7:M7"/>
    <mergeCell ref="A9:C9"/>
    <mergeCell ref="A10:N12"/>
  </mergeCells>
  <dataValidations count="1">
    <dataValidation type="decimal" allowBlank="1" showInputMessage="1" showErrorMessage="1" errorTitle="Ettari" error="Inserire la superficie in ettari, in numeri decimali (es. XX,XXXX)" sqref="C4:D5 D6" xr:uid="{59B75E5E-DAA4-4BB5-93BA-E8CCEDC1B829}">
      <formula1>0.0001</formula1>
      <formula2>50000</formula2>
    </dataValidation>
  </dataValidations>
  <pageMargins left="0.7" right="0.7" top="0.75" bottom="0.75" header="0.3" footer="0.3"/>
  <pageSetup paperSize="9" scale="8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7FB90-B748-4AD8-9AA7-5E5598F53204}">
  <sheetPr codeName="Foglio7">
    <pageSetUpPr fitToPage="1"/>
  </sheetPr>
  <dimension ref="A1:S23"/>
  <sheetViews>
    <sheetView topLeftCell="D1" workbookViewId="0">
      <selection activeCell="P4" sqref="P4"/>
    </sheetView>
  </sheetViews>
  <sheetFormatPr defaultColWidth="8.88671875" defaultRowHeight="13.8" x14ac:dyDescent="0.25"/>
  <cols>
    <col min="1" max="1" width="51" style="174" bestFit="1" customWidth="1"/>
    <col min="2" max="2" width="20.5546875" style="174" customWidth="1"/>
    <col min="3" max="4" width="15" style="174" customWidth="1"/>
    <col min="5" max="5" width="0" style="174" hidden="1" customWidth="1"/>
    <col min="6" max="15" width="15" style="174" customWidth="1"/>
    <col min="16" max="16" width="17.88671875" style="174" customWidth="1"/>
    <col min="17" max="17" width="17.6640625" style="174" customWidth="1"/>
    <col min="18" max="18" width="21.6640625" style="174" customWidth="1"/>
    <col min="19" max="19" width="0" style="174" hidden="1" customWidth="1"/>
    <col min="20" max="16384" width="8.88671875" style="174"/>
  </cols>
  <sheetData>
    <row r="1" spans="1:19" ht="60" customHeight="1" x14ac:dyDescent="0.25">
      <c r="A1" s="248" t="s">
        <v>72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90"/>
    </row>
    <row r="2" spans="1:19" ht="60" customHeight="1" x14ac:dyDescent="0.25">
      <c r="A2" s="291" t="s">
        <v>11</v>
      </c>
      <c r="B2" s="273" t="s">
        <v>1</v>
      </c>
      <c r="C2" s="12" t="s">
        <v>2</v>
      </c>
      <c r="D2" s="12" t="s">
        <v>3</v>
      </c>
      <c r="E2" s="274" t="s">
        <v>23</v>
      </c>
      <c r="F2" s="14" t="s">
        <v>2</v>
      </c>
      <c r="G2" s="14" t="s">
        <v>4</v>
      </c>
      <c r="H2" s="15" t="s">
        <v>5</v>
      </c>
      <c r="I2" s="275" t="s">
        <v>2</v>
      </c>
      <c r="J2" s="275" t="s">
        <v>67</v>
      </c>
      <c r="K2" s="17" t="s">
        <v>13</v>
      </c>
      <c r="L2" s="276" t="s">
        <v>2</v>
      </c>
      <c r="M2" s="276" t="s">
        <v>157</v>
      </c>
      <c r="N2" s="8" t="s">
        <v>164</v>
      </c>
      <c r="O2" s="276" t="s">
        <v>2</v>
      </c>
      <c r="P2" s="276" t="s">
        <v>165</v>
      </c>
      <c r="Q2" s="8" t="s">
        <v>166</v>
      </c>
      <c r="R2" s="223" t="s">
        <v>6</v>
      </c>
      <c r="S2" s="224"/>
    </row>
    <row r="3" spans="1:19" ht="60" customHeight="1" x14ac:dyDescent="0.25">
      <c r="A3" s="292" t="s">
        <v>86</v>
      </c>
      <c r="B3" s="293"/>
      <c r="C3" s="42"/>
      <c r="D3" s="43"/>
      <c r="E3" s="8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</row>
    <row r="4" spans="1:19" ht="60" customHeight="1" x14ac:dyDescent="0.25">
      <c r="A4" s="87" t="s">
        <v>28</v>
      </c>
      <c r="B4" s="304">
        <v>18170</v>
      </c>
      <c r="C4" s="178"/>
      <c r="D4" s="306">
        <f>B4*C4</f>
        <v>0</v>
      </c>
      <c r="E4" s="179"/>
      <c r="F4" s="178"/>
      <c r="G4" s="305">
        <v>930</v>
      </c>
      <c r="H4" s="305">
        <f>F4*G4</f>
        <v>0</v>
      </c>
      <c r="I4" s="178"/>
      <c r="J4" s="305">
        <v>11810</v>
      </c>
      <c r="K4" s="305">
        <f>J4*I4</f>
        <v>0</v>
      </c>
      <c r="L4" s="294"/>
      <c r="M4" s="305">
        <v>34800</v>
      </c>
      <c r="N4" s="305">
        <f>L4*M4</f>
        <v>0</v>
      </c>
      <c r="O4" s="294"/>
      <c r="P4" s="305">
        <v>32430</v>
      </c>
      <c r="Q4" s="305">
        <f>P4*O4</f>
        <v>0</v>
      </c>
      <c r="R4" s="305">
        <f>D4+H4+K4</f>
        <v>0</v>
      </c>
    </row>
    <row r="5" spans="1:19" ht="60" customHeight="1" x14ac:dyDescent="0.25">
      <c r="A5" s="87" t="s">
        <v>29</v>
      </c>
      <c r="B5" s="305">
        <v>27540</v>
      </c>
      <c r="C5" s="178"/>
      <c r="D5" s="306">
        <f>B5*C5</f>
        <v>0</v>
      </c>
      <c r="E5" s="179"/>
      <c r="F5" s="178"/>
      <c r="G5" s="305">
        <v>930</v>
      </c>
      <c r="H5" s="305">
        <f>G5*F5</f>
        <v>0</v>
      </c>
      <c r="I5" s="178"/>
      <c r="J5" s="305">
        <v>11810</v>
      </c>
      <c r="K5" s="305">
        <f>J5*I5</f>
        <v>0</v>
      </c>
      <c r="L5" s="294"/>
      <c r="M5" s="305">
        <v>34800</v>
      </c>
      <c r="N5" s="305">
        <f>L5*M5</f>
        <v>0</v>
      </c>
      <c r="O5" s="294"/>
      <c r="P5" s="305">
        <v>32430</v>
      </c>
      <c r="Q5" s="305">
        <f>P5*O5</f>
        <v>0</v>
      </c>
      <c r="R5" s="305">
        <f>D5+H5+K5</f>
        <v>0</v>
      </c>
    </row>
    <row r="6" spans="1:19" ht="60" customHeight="1" x14ac:dyDescent="0.25">
      <c r="A6" s="295" t="s">
        <v>30</v>
      </c>
      <c r="B6" s="305">
        <v>31330</v>
      </c>
      <c r="C6" s="178"/>
      <c r="D6" s="306">
        <f>B6*C6</f>
        <v>0</v>
      </c>
      <c r="E6" s="296"/>
      <c r="F6" s="178"/>
      <c r="G6" s="305">
        <v>930</v>
      </c>
      <c r="H6" s="305">
        <f>G6*F6</f>
        <v>0</v>
      </c>
      <c r="I6" s="178"/>
      <c r="J6" s="305">
        <v>11810</v>
      </c>
      <c r="K6" s="305">
        <f>J6*I6</f>
        <v>0</v>
      </c>
      <c r="L6" s="294"/>
      <c r="M6" s="305">
        <v>34800</v>
      </c>
      <c r="N6" s="305">
        <f>L6*M6</f>
        <v>0</v>
      </c>
      <c r="O6" s="294"/>
      <c r="P6" s="305">
        <v>32430</v>
      </c>
      <c r="Q6" s="305">
        <f>P6*O6</f>
        <v>0</v>
      </c>
      <c r="R6" s="305">
        <f>D6+H6+K6</f>
        <v>0</v>
      </c>
    </row>
    <row r="7" spans="1:19" ht="40.5" customHeight="1" x14ac:dyDescent="0.25">
      <c r="A7" s="297"/>
      <c r="B7" s="298"/>
      <c r="C7" s="298"/>
      <c r="D7" s="298"/>
      <c r="E7" s="298"/>
      <c r="F7" s="298"/>
      <c r="G7" s="298"/>
      <c r="H7" s="298"/>
      <c r="I7" s="298"/>
      <c r="J7" s="299"/>
      <c r="K7" s="299"/>
      <c r="L7" s="300"/>
      <c r="M7" s="300"/>
      <c r="N7" s="300"/>
      <c r="O7" s="300"/>
      <c r="P7" s="265" t="s">
        <v>10</v>
      </c>
      <c r="Q7" s="265"/>
      <c r="R7" s="301">
        <f>R4+R5+R6</f>
        <v>0</v>
      </c>
    </row>
    <row r="9" spans="1:19" x14ac:dyDescent="0.25">
      <c r="A9" s="264" t="s">
        <v>87</v>
      </c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</row>
    <row r="10" spans="1:19" x14ac:dyDescent="0.25">
      <c r="A10" s="104"/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</row>
    <row r="12" spans="1:19" x14ac:dyDescent="0.25">
      <c r="A12" s="302" t="s">
        <v>148</v>
      </c>
    </row>
    <row r="13" spans="1:19" x14ac:dyDescent="0.25">
      <c r="A13" s="266"/>
      <c r="B13" s="266"/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266"/>
      <c r="N13" s="266"/>
      <c r="O13" s="266"/>
      <c r="P13" s="266"/>
      <c r="Q13" s="266"/>
      <c r="R13" s="266"/>
    </row>
    <row r="14" spans="1:19" x14ac:dyDescent="0.25">
      <c r="A14" s="266"/>
      <c r="B14" s="266"/>
      <c r="C14" s="266"/>
      <c r="D14" s="266"/>
      <c r="E14" s="266"/>
      <c r="F14" s="266"/>
      <c r="G14" s="266"/>
      <c r="H14" s="266"/>
      <c r="I14" s="266"/>
      <c r="J14" s="266"/>
      <c r="K14" s="266"/>
      <c r="L14" s="266"/>
      <c r="M14" s="266"/>
      <c r="N14" s="266"/>
      <c r="O14" s="266"/>
      <c r="P14" s="266"/>
      <c r="Q14" s="266"/>
      <c r="R14" s="266"/>
    </row>
    <row r="15" spans="1:19" x14ac:dyDescent="0.25">
      <c r="A15" s="266"/>
      <c r="B15" s="266"/>
      <c r="C15" s="266"/>
      <c r="D15" s="266"/>
      <c r="E15" s="266"/>
      <c r="F15" s="266"/>
      <c r="G15" s="266"/>
      <c r="H15" s="266"/>
      <c r="I15" s="266"/>
      <c r="J15" s="266"/>
      <c r="K15" s="266"/>
      <c r="L15" s="266"/>
      <c r="M15" s="266"/>
      <c r="N15" s="266"/>
      <c r="O15" s="266"/>
      <c r="P15" s="266"/>
      <c r="Q15" s="266"/>
      <c r="R15" s="266"/>
    </row>
    <row r="16" spans="1:19" x14ac:dyDescent="0.25">
      <c r="A16" s="266"/>
      <c r="B16" s="266"/>
      <c r="C16" s="266"/>
      <c r="D16" s="266"/>
      <c r="E16" s="266"/>
      <c r="F16" s="266"/>
      <c r="G16" s="266"/>
      <c r="H16" s="266"/>
      <c r="I16" s="266"/>
      <c r="J16" s="266"/>
      <c r="K16" s="266"/>
      <c r="L16" s="266"/>
      <c r="M16" s="266"/>
      <c r="N16" s="266"/>
      <c r="O16" s="266"/>
      <c r="P16" s="266"/>
      <c r="Q16" s="266"/>
      <c r="R16" s="266"/>
    </row>
    <row r="17" spans="1:18" x14ac:dyDescent="0.25">
      <c r="G17" s="262"/>
      <c r="H17" s="262"/>
      <c r="J17" s="268"/>
      <c r="K17" s="268"/>
      <c r="L17" s="262"/>
      <c r="M17" s="262"/>
      <c r="N17" s="262"/>
      <c r="O17" s="262"/>
      <c r="P17" s="262"/>
      <c r="Q17" s="262"/>
    </row>
    <row r="18" spans="1:18" x14ac:dyDescent="0.25">
      <c r="B18" s="268"/>
      <c r="C18" s="268"/>
      <c r="I18" s="268"/>
      <c r="J18" s="268"/>
      <c r="K18" s="268"/>
      <c r="L18" s="262"/>
      <c r="M18" s="262"/>
      <c r="N18" s="262"/>
      <c r="O18" s="262"/>
      <c r="P18" s="262"/>
      <c r="Q18" s="262"/>
    </row>
    <row r="23" spans="1:18" x14ac:dyDescent="0.25">
      <c r="A23" s="303" t="s">
        <v>146</v>
      </c>
      <c r="B23" s="262"/>
      <c r="P23" s="286" t="s">
        <v>147</v>
      </c>
      <c r="Q23" s="286"/>
      <c r="R23" s="286"/>
    </row>
  </sheetData>
  <sheetProtection algorithmName="SHA-512" hashValue="7pAUgYsRQImDPa9jyX12QQHYbGFtaWehh8tDJVFfagH+WbF0l99+u0ut48I6M/EO0+yyb3VgL/WYk9xH6J6SkA==" saltValue="mEYSSnyIcF32HnN7CvrzIQ==" spinCount="100000" sheet="1" objects="1" scenarios="1"/>
  <mergeCells count="10">
    <mergeCell ref="J7:K7"/>
    <mergeCell ref="A1:R1"/>
    <mergeCell ref="R2:S2"/>
    <mergeCell ref="P7:Q7"/>
    <mergeCell ref="A9:R9"/>
    <mergeCell ref="J17:K17"/>
    <mergeCell ref="B18:C18"/>
    <mergeCell ref="I18:K18"/>
    <mergeCell ref="A13:R16"/>
    <mergeCell ref="P23:R23"/>
  </mergeCells>
  <dataValidations count="1">
    <dataValidation type="decimal" allowBlank="1" showInputMessage="1" showErrorMessage="1" errorTitle="Ettari" error="Inserire la superficie in ettari, in numeri decimali (es. XX,XXXX)" sqref="C4:E5 D6" xr:uid="{A81365B6-65E3-4162-95A8-7ABD1B9C9604}">
      <formula1>0.0001</formula1>
      <formula2>50000</formula2>
    </dataValidation>
  </dataValidations>
  <pageMargins left="0.7" right="0.7" top="0.75" bottom="0.75" header="0.3" footer="0.3"/>
  <pageSetup paperSize="9" scale="5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84538-B936-42A5-9284-D3D37D465B0A}">
  <sheetPr codeName="Foglio9">
    <pageSetUpPr fitToPage="1"/>
  </sheetPr>
  <dimension ref="A1:Q15"/>
  <sheetViews>
    <sheetView topLeftCell="C2" workbookViewId="0">
      <selection activeCell="M4" sqref="M4"/>
    </sheetView>
  </sheetViews>
  <sheetFormatPr defaultColWidth="8.88671875" defaultRowHeight="13.8" x14ac:dyDescent="0.25"/>
  <cols>
    <col min="1" max="1" width="51" style="41" bestFit="1" customWidth="1"/>
    <col min="2" max="2" width="20.5546875" style="41" customWidth="1"/>
    <col min="3" max="4" width="15" style="41" customWidth="1"/>
    <col min="5" max="5" width="0" style="41" hidden="1" customWidth="1"/>
    <col min="6" max="11" width="15" style="41" customWidth="1"/>
    <col min="12" max="12" width="13" style="41" customWidth="1"/>
    <col min="13" max="13" width="21.44140625" style="41" customWidth="1"/>
    <col min="14" max="14" width="21.33203125" style="41" customWidth="1"/>
    <col min="15" max="15" width="21.6640625" style="41" customWidth="1"/>
    <col min="16" max="16" width="0" style="41" hidden="1" customWidth="1"/>
    <col min="17" max="16384" width="8.88671875" style="41"/>
  </cols>
  <sheetData>
    <row r="1" spans="1:17" ht="69.900000000000006" customHeight="1" x14ac:dyDescent="0.25">
      <c r="A1" s="226" t="s">
        <v>73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Q1" s="98"/>
    </row>
    <row r="2" spans="1:17" ht="69.900000000000006" customHeight="1" x14ac:dyDescent="0.25">
      <c r="A2" s="91" t="s">
        <v>11</v>
      </c>
      <c r="B2" s="27" t="s">
        <v>1</v>
      </c>
      <c r="C2" s="35" t="s">
        <v>2</v>
      </c>
      <c r="D2" s="22" t="s">
        <v>3</v>
      </c>
      <c r="E2" s="23" t="s">
        <v>23</v>
      </c>
      <c r="F2" s="24" t="s">
        <v>2</v>
      </c>
      <c r="G2" s="25" t="s">
        <v>4</v>
      </c>
      <c r="H2" s="26" t="s">
        <v>5</v>
      </c>
      <c r="I2" s="36" t="s">
        <v>2</v>
      </c>
      <c r="J2" s="36" t="s">
        <v>64</v>
      </c>
      <c r="K2" s="37" t="s">
        <v>167</v>
      </c>
      <c r="L2" s="38" t="s">
        <v>2</v>
      </c>
      <c r="M2" s="38" t="s">
        <v>162</v>
      </c>
      <c r="N2" s="39" t="s">
        <v>168</v>
      </c>
      <c r="O2" s="227" t="s">
        <v>6</v>
      </c>
      <c r="P2" s="228"/>
    </row>
    <row r="3" spans="1:17" ht="69.900000000000006" customHeight="1" x14ac:dyDescent="0.25">
      <c r="A3" s="175" t="s">
        <v>194</v>
      </c>
      <c r="B3" s="99"/>
      <c r="C3" s="43"/>
      <c r="D3" s="43"/>
      <c r="E3" s="86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7" ht="69.900000000000006" customHeight="1" x14ac:dyDescent="0.25">
      <c r="A4" s="189" t="s">
        <v>193</v>
      </c>
      <c r="B4" s="52">
        <v>94100</v>
      </c>
      <c r="C4" s="63"/>
      <c r="D4" s="53">
        <f>B4*C4</f>
        <v>0</v>
      </c>
      <c r="E4" s="88"/>
      <c r="F4" s="63"/>
      <c r="G4" s="52">
        <v>930</v>
      </c>
      <c r="H4" s="52">
        <f>G4*F4</f>
        <v>0</v>
      </c>
      <c r="I4" s="63"/>
      <c r="J4" s="52">
        <v>23040</v>
      </c>
      <c r="K4" s="52">
        <f>J4*I4</f>
        <v>0</v>
      </c>
      <c r="L4" s="63"/>
      <c r="M4" s="52">
        <v>43370</v>
      </c>
      <c r="N4" s="52">
        <f>M4*L4</f>
        <v>0</v>
      </c>
      <c r="O4" s="52">
        <f>D4+H4+K4+N4</f>
        <v>0</v>
      </c>
    </row>
    <row r="5" spans="1:17" ht="69.900000000000006" customHeight="1" x14ac:dyDescent="0.25"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209" t="s">
        <v>10</v>
      </c>
      <c r="N5" s="209"/>
      <c r="O5" s="89">
        <f>O4</f>
        <v>0</v>
      </c>
    </row>
    <row r="7" spans="1:17" x14ac:dyDescent="0.25">
      <c r="A7" s="229" t="s">
        <v>85</v>
      </c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</row>
    <row r="9" spans="1:17" x14ac:dyDescent="0.25">
      <c r="A9" s="170" t="s">
        <v>148</v>
      </c>
    </row>
    <row r="10" spans="1:17" x14ac:dyDescent="0.25">
      <c r="A10" s="221"/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</row>
    <row r="11" spans="1:17" x14ac:dyDescent="0.25">
      <c r="A11" s="221"/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</row>
    <row r="12" spans="1:17" x14ac:dyDescent="0.25">
      <c r="A12" s="221"/>
      <c r="B12" s="221"/>
      <c r="C12" s="221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</row>
    <row r="13" spans="1:17" x14ac:dyDescent="0.25">
      <c r="A13" s="221"/>
      <c r="B13" s="221"/>
      <c r="C13" s="221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/>
    </row>
    <row r="15" spans="1:17" x14ac:dyDescent="0.25">
      <c r="A15" s="169" t="s">
        <v>146</v>
      </c>
      <c r="B15" s="159"/>
      <c r="C15" s="159"/>
      <c r="I15" s="46"/>
      <c r="L15" s="209" t="s">
        <v>150</v>
      </c>
      <c r="M15" s="209"/>
      <c r="N15" s="209"/>
      <c r="O15" s="209"/>
    </row>
  </sheetData>
  <sheetProtection algorithmName="SHA-512" hashValue="+aw+1Tpb+M+vhp6SwiMSzcuLe3OWtgnpCJP5E5d4HNk5WxduM8kNw2Wt50A/h2iMB3/dWMQ1o8SLTqf8y/ue4A==" saltValue="up9eUi+WK/UcYgzxmPeQdA==" spinCount="100000" sheet="1" objects="1" scenarios="1"/>
  <mergeCells count="6">
    <mergeCell ref="A10:O13"/>
    <mergeCell ref="L15:O15"/>
    <mergeCell ref="A1:O1"/>
    <mergeCell ref="O2:P2"/>
    <mergeCell ref="M5:N5"/>
    <mergeCell ref="A7:L7"/>
  </mergeCells>
  <dataValidations count="1">
    <dataValidation type="decimal" allowBlank="1" showInputMessage="1" showErrorMessage="1" errorTitle="Ettari" error="Inserire la superficie in ettari, in numeri decimali (es. XX,XXXX)" sqref="C4:E4" xr:uid="{2078978B-A90B-4344-A923-854B2B348C2B}">
      <formula1>0.0001</formula1>
      <formula2>50000</formula2>
    </dataValidation>
  </dataValidations>
  <pageMargins left="0.7" right="0.7" top="0.75" bottom="0.75" header="0.3" footer="0.3"/>
  <pageSetup paperSize="9" scale="47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7A72D-60FD-4416-B892-12284FFA0D72}">
  <sheetPr codeName="Foglio10">
    <pageSetUpPr fitToPage="1"/>
  </sheetPr>
  <dimension ref="A1:S15"/>
  <sheetViews>
    <sheetView topLeftCell="C1" workbookViewId="0">
      <selection activeCell="O4" sqref="O4"/>
    </sheetView>
  </sheetViews>
  <sheetFormatPr defaultColWidth="15.88671875" defaultRowHeight="13.8" x14ac:dyDescent="0.25"/>
  <cols>
    <col min="1" max="16" width="15.88671875" style="174"/>
    <col min="17" max="17" width="15.77734375" style="174" customWidth="1"/>
    <col min="18" max="18" width="15.88671875" style="174" hidden="1" customWidth="1"/>
    <col min="19" max="16384" width="15.88671875" style="174"/>
  </cols>
  <sheetData>
    <row r="1" spans="1:18" ht="72" customHeight="1" x14ac:dyDescent="0.25">
      <c r="A1" s="248" t="s">
        <v>74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9"/>
    </row>
    <row r="2" spans="1:18" ht="63" customHeight="1" x14ac:dyDescent="0.25">
      <c r="A2" s="272" t="s">
        <v>11</v>
      </c>
      <c r="B2" s="273" t="s">
        <v>1</v>
      </c>
      <c r="C2" s="12" t="s">
        <v>2</v>
      </c>
      <c r="D2" s="12" t="s">
        <v>3</v>
      </c>
      <c r="E2" s="14" t="s">
        <v>2</v>
      </c>
      <c r="F2" s="14" t="s">
        <v>31</v>
      </c>
      <c r="G2" s="15" t="s">
        <v>5</v>
      </c>
      <c r="H2" s="275" t="s">
        <v>2</v>
      </c>
      <c r="I2" s="275" t="s">
        <v>67</v>
      </c>
      <c r="J2" s="17" t="s">
        <v>169</v>
      </c>
      <c r="K2" s="276" t="s">
        <v>2</v>
      </c>
      <c r="L2" s="276" t="s">
        <v>157</v>
      </c>
      <c r="M2" s="8" t="s">
        <v>158</v>
      </c>
      <c r="N2" s="276" t="s">
        <v>2</v>
      </c>
      <c r="O2" s="276" t="s">
        <v>170</v>
      </c>
      <c r="P2" s="8" t="s">
        <v>171</v>
      </c>
      <c r="Q2" s="194" t="s">
        <v>6</v>
      </c>
      <c r="R2" s="205"/>
    </row>
    <row r="3" spans="1:18" ht="63" customHeight="1" x14ac:dyDescent="0.25">
      <c r="A3" s="277" t="s">
        <v>32</v>
      </c>
      <c r="B3" s="255"/>
      <c r="C3" s="43"/>
      <c r="D3" s="43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</row>
    <row r="4" spans="1:18" ht="72" customHeight="1" x14ac:dyDescent="0.25">
      <c r="A4" s="45" t="s">
        <v>33</v>
      </c>
      <c r="B4" s="287">
        <v>29020</v>
      </c>
      <c r="C4" s="63"/>
      <c r="D4" s="288">
        <f>B4*C4</f>
        <v>0</v>
      </c>
      <c r="E4" s="63"/>
      <c r="F4" s="287">
        <v>930</v>
      </c>
      <c r="G4" s="287">
        <f>F4*E4</f>
        <v>0</v>
      </c>
      <c r="H4" s="63"/>
      <c r="I4" s="287">
        <v>11810</v>
      </c>
      <c r="J4" s="287">
        <f>I4*H4</f>
        <v>0</v>
      </c>
      <c r="K4" s="278"/>
      <c r="L4" s="287">
        <v>50460</v>
      </c>
      <c r="M4" s="287">
        <f>K4*L4</f>
        <v>0</v>
      </c>
      <c r="N4" s="278"/>
      <c r="O4" s="287">
        <v>32430</v>
      </c>
      <c r="P4" s="287">
        <f>O4*N4</f>
        <v>0</v>
      </c>
      <c r="Q4" s="287">
        <f>D4+G4+J4</f>
        <v>0</v>
      </c>
    </row>
    <row r="5" spans="1:18" ht="63" customHeight="1" x14ac:dyDescent="0.25">
      <c r="A5" s="45" t="s">
        <v>34</v>
      </c>
      <c r="B5" s="287">
        <v>30260</v>
      </c>
      <c r="C5" s="63"/>
      <c r="D5" s="288">
        <f>B5*C5</f>
        <v>0</v>
      </c>
      <c r="E5" s="63"/>
      <c r="F5" s="287">
        <v>930</v>
      </c>
      <c r="G5" s="287">
        <f>F5*E5</f>
        <v>0</v>
      </c>
      <c r="H5" s="63"/>
      <c r="I5" s="287">
        <v>11810</v>
      </c>
      <c r="J5" s="287">
        <f>I5*H5</f>
        <v>0</v>
      </c>
      <c r="K5" s="278"/>
      <c r="L5" s="287">
        <v>50460</v>
      </c>
      <c r="M5" s="287">
        <f>K5*L5</f>
        <v>0</v>
      </c>
      <c r="N5" s="278"/>
      <c r="O5" s="289">
        <v>32430</v>
      </c>
      <c r="P5" s="289">
        <f>O5*N5</f>
        <v>0</v>
      </c>
      <c r="Q5" s="287">
        <f>D5+G5+J5</f>
        <v>0</v>
      </c>
    </row>
    <row r="6" spans="1:18" ht="52.5" customHeight="1" x14ac:dyDescent="0.25">
      <c r="B6" s="50"/>
      <c r="C6" s="50"/>
      <c r="D6" s="50"/>
      <c r="E6" s="50"/>
      <c r="F6" s="50"/>
      <c r="G6" s="50"/>
      <c r="H6" s="50"/>
      <c r="I6" s="279"/>
      <c r="J6" s="279"/>
      <c r="K6" s="280"/>
      <c r="L6" s="280"/>
      <c r="M6" s="280"/>
      <c r="N6" s="280"/>
      <c r="O6" s="281" t="s">
        <v>75</v>
      </c>
      <c r="P6" s="281"/>
      <c r="Q6" s="282">
        <f>Q4+Q5</f>
        <v>0</v>
      </c>
    </row>
    <row r="7" spans="1:18" ht="31.95" customHeight="1" x14ac:dyDescent="0.25"/>
    <row r="8" spans="1:18" x14ac:dyDescent="0.25">
      <c r="A8" s="283" t="s">
        <v>148</v>
      </c>
    </row>
    <row r="9" spans="1:18" x14ac:dyDescent="0.25">
      <c r="A9" s="284"/>
      <c r="B9" s="284"/>
      <c r="C9" s="284"/>
      <c r="D9" s="284"/>
      <c r="E9" s="284"/>
      <c r="F9" s="284"/>
      <c r="G9" s="284"/>
      <c r="H9" s="284"/>
      <c r="I9" s="284"/>
      <c r="J9" s="284"/>
      <c r="K9" s="284"/>
      <c r="L9" s="284"/>
      <c r="M9" s="284"/>
      <c r="N9" s="284"/>
      <c r="O9" s="284"/>
      <c r="P9" s="284"/>
      <c r="Q9" s="284"/>
    </row>
    <row r="10" spans="1:18" x14ac:dyDescent="0.25">
      <c r="A10" s="284"/>
      <c r="B10" s="284"/>
      <c r="C10" s="284"/>
      <c r="D10" s="284"/>
      <c r="E10" s="284"/>
      <c r="F10" s="284"/>
      <c r="G10" s="284"/>
      <c r="H10" s="284"/>
      <c r="I10" s="284"/>
      <c r="J10" s="284"/>
      <c r="K10" s="284"/>
      <c r="L10" s="284"/>
      <c r="M10" s="284"/>
      <c r="N10" s="284"/>
      <c r="O10" s="284"/>
      <c r="P10" s="284"/>
      <c r="Q10" s="284"/>
    </row>
    <row r="11" spans="1:18" x14ac:dyDescent="0.25">
      <c r="A11" s="284"/>
      <c r="B11" s="284"/>
      <c r="C11" s="284"/>
      <c r="D11" s="284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</row>
    <row r="12" spans="1:18" x14ac:dyDescent="0.25">
      <c r="A12" s="284"/>
      <c r="B12" s="284"/>
      <c r="C12" s="284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4"/>
      <c r="O12" s="284"/>
      <c r="P12" s="284"/>
      <c r="Q12" s="284"/>
    </row>
    <row r="13" spans="1:18" x14ac:dyDescent="0.25">
      <c r="A13" s="262"/>
      <c r="B13" s="262"/>
      <c r="C13" s="262"/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2"/>
      <c r="O13" s="262"/>
      <c r="P13" s="262"/>
      <c r="Q13" s="262"/>
    </row>
    <row r="15" spans="1:18" x14ac:dyDescent="0.25">
      <c r="A15" s="285" t="s">
        <v>146</v>
      </c>
      <c r="B15" s="280"/>
      <c r="H15" s="50"/>
      <c r="N15" s="286" t="s">
        <v>150</v>
      </c>
      <c r="O15" s="286"/>
      <c r="P15" s="286"/>
      <c r="Q15" s="286"/>
    </row>
  </sheetData>
  <sheetProtection algorithmName="SHA-512" hashValue="TGKncCn0nqeOofVd1zNO5a4ehRoScnqeZJjGzear3M1DdYsqxCVRQiPu1yvotOPhblCcL8/gSDEUexR1wF0cew==" saltValue="+a4abMqTSYDvLP3MKCmRNQ==" spinCount="100000" sheet="1" objects="1" scenarios="1"/>
  <mergeCells count="6">
    <mergeCell ref="N15:Q15"/>
    <mergeCell ref="I6:J6"/>
    <mergeCell ref="A1:Q1"/>
    <mergeCell ref="Q2:R2"/>
    <mergeCell ref="O6:P6"/>
    <mergeCell ref="A9:Q12"/>
  </mergeCells>
  <dataValidations count="1">
    <dataValidation type="decimal" allowBlank="1" showInputMessage="1" showErrorMessage="1" errorTitle="Ettari" error="Inserire la superficie in ettari, in numeri decimali (es. XX,XXXX)" sqref="C4:D5" xr:uid="{C0684949-42FB-48BD-B464-97F79440771C}">
      <formula1>0.0001</formula1>
      <formula2>50000</formula2>
    </dataValidation>
  </dataValidations>
  <pageMargins left="0.7" right="0.7" top="0.75" bottom="0.75" header="0.3" footer="0.3"/>
  <pageSetup paperSize="9" scale="5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7F223-EB33-4982-9E91-6A9FA5B32996}">
  <sheetPr>
    <pageSetUpPr fitToPage="1"/>
  </sheetPr>
  <dimension ref="A1:R24"/>
  <sheetViews>
    <sheetView workbookViewId="0">
      <selection activeCell="L8" sqref="L8"/>
    </sheetView>
  </sheetViews>
  <sheetFormatPr defaultColWidth="8.88671875" defaultRowHeight="13.8" x14ac:dyDescent="0.25"/>
  <cols>
    <col min="1" max="1" width="15.33203125" style="174" customWidth="1"/>
    <col min="2" max="11" width="11.6640625" style="174" customWidth="1"/>
    <col min="12" max="12" width="16" style="174" customWidth="1"/>
    <col min="13" max="13" width="13.33203125" style="174" customWidth="1"/>
    <col min="14" max="14" width="11.6640625" style="174" customWidth="1"/>
    <col min="15" max="15" width="19.33203125" style="174" customWidth="1"/>
    <col min="16" max="16" width="18.6640625" style="174" customWidth="1"/>
    <col min="17" max="17" width="11.6640625" style="174" customWidth="1"/>
    <col min="18" max="18" width="0" style="174" hidden="1" customWidth="1"/>
    <col min="19" max="16384" width="8.88671875" style="174"/>
  </cols>
  <sheetData>
    <row r="1" spans="1:18" ht="52.5" customHeight="1" x14ac:dyDescent="0.25">
      <c r="A1" s="248" t="s">
        <v>76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9"/>
    </row>
    <row r="2" spans="1:18" ht="52.5" customHeight="1" x14ac:dyDescent="0.25">
      <c r="A2" s="250" t="s">
        <v>11</v>
      </c>
      <c r="B2" s="251" t="s">
        <v>1</v>
      </c>
      <c r="C2" s="59" t="s">
        <v>2</v>
      </c>
      <c r="D2" s="59" t="s">
        <v>3</v>
      </c>
      <c r="E2" s="61" t="s">
        <v>2</v>
      </c>
      <c r="F2" s="61" t="s">
        <v>4</v>
      </c>
      <c r="G2" s="62" t="s">
        <v>5</v>
      </c>
      <c r="H2" s="252" t="s">
        <v>2</v>
      </c>
      <c r="I2" s="252" t="s">
        <v>67</v>
      </c>
      <c r="J2" s="93" t="s">
        <v>13</v>
      </c>
      <c r="K2" s="253" t="s">
        <v>2</v>
      </c>
      <c r="L2" s="253" t="s">
        <v>157</v>
      </c>
      <c r="M2" s="181" t="s">
        <v>172</v>
      </c>
      <c r="N2" s="253" t="s">
        <v>2</v>
      </c>
      <c r="O2" s="253" t="s">
        <v>165</v>
      </c>
      <c r="P2" s="181" t="s">
        <v>173</v>
      </c>
      <c r="Q2" s="230" t="s">
        <v>6</v>
      </c>
      <c r="R2" s="230"/>
    </row>
    <row r="3" spans="1:18" ht="52.5" customHeight="1" x14ac:dyDescent="0.25">
      <c r="A3" s="254" t="s">
        <v>77</v>
      </c>
      <c r="B3" s="255"/>
      <c r="C3" s="43"/>
      <c r="D3" s="43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</row>
    <row r="4" spans="1:18" ht="52.5" customHeight="1" x14ac:dyDescent="0.25">
      <c r="A4" s="95" t="s">
        <v>35</v>
      </c>
      <c r="B4" s="270">
        <v>28420</v>
      </c>
      <c r="C4" s="69"/>
      <c r="D4" s="271">
        <f>B4*C4</f>
        <v>0</v>
      </c>
      <c r="E4" s="69"/>
      <c r="F4" s="270">
        <v>930</v>
      </c>
      <c r="G4" s="270">
        <f>F4*E4</f>
        <v>0</v>
      </c>
      <c r="H4" s="69"/>
      <c r="I4" s="270">
        <v>11810</v>
      </c>
      <c r="J4" s="270">
        <f>I4*H4</f>
        <v>0</v>
      </c>
      <c r="K4" s="257"/>
      <c r="L4" s="270">
        <v>43500</v>
      </c>
      <c r="M4" s="270">
        <f>K4*L4</f>
        <v>0</v>
      </c>
      <c r="N4" s="257"/>
      <c r="O4" s="270">
        <v>32430</v>
      </c>
      <c r="P4" s="270">
        <f>O4*N4</f>
        <v>0</v>
      </c>
      <c r="Q4" s="270">
        <f>D4+G4+J4</f>
        <v>0</v>
      </c>
    </row>
    <row r="5" spans="1:18" ht="52.5" customHeight="1" x14ac:dyDescent="0.25">
      <c r="A5" s="95" t="s">
        <v>36</v>
      </c>
      <c r="B5" s="270">
        <v>34970</v>
      </c>
      <c r="C5" s="69"/>
      <c r="D5" s="271">
        <f>B5*C5</f>
        <v>0</v>
      </c>
      <c r="E5" s="69"/>
      <c r="F5" s="270">
        <v>930</v>
      </c>
      <c r="G5" s="270">
        <f>F5*E5</f>
        <v>0</v>
      </c>
      <c r="H5" s="69"/>
      <c r="I5" s="270">
        <v>11810</v>
      </c>
      <c r="J5" s="270">
        <f>I5*H5</f>
        <v>0</v>
      </c>
      <c r="K5" s="257"/>
      <c r="L5" s="270">
        <v>43500</v>
      </c>
      <c r="M5" s="270">
        <f>K5*L5</f>
        <v>0</v>
      </c>
      <c r="N5" s="257"/>
      <c r="O5" s="270">
        <v>32430</v>
      </c>
      <c r="P5" s="270">
        <f>O5*N5</f>
        <v>0</v>
      </c>
      <c r="Q5" s="270">
        <f>D5+G5+J5</f>
        <v>0</v>
      </c>
    </row>
    <row r="6" spans="1:18" ht="52.5" customHeight="1" x14ac:dyDescent="0.25">
      <c r="A6" s="95" t="s">
        <v>37</v>
      </c>
      <c r="B6" s="270">
        <v>49370</v>
      </c>
      <c r="C6" s="69"/>
      <c r="D6" s="271">
        <f>B6*C6</f>
        <v>0</v>
      </c>
      <c r="E6" s="69"/>
      <c r="F6" s="270">
        <v>930</v>
      </c>
      <c r="G6" s="270">
        <f>F6*E6</f>
        <v>0</v>
      </c>
      <c r="H6" s="69"/>
      <c r="I6" s="270">
        <v>11810</v>
      </c>
      <c r="J6" s="270">
        <f>I6*H6</f>
        <v>0</v>
      </c>
      <c r="K6" s="257"/>
      <c r="L6" s="270">
        <v>43500</v>
      </c>
      <c r="M6" s="270">
        <f>K6*L6</f>
        <v>0</v>
      </c>
      <c r="N6" s="257"/>
      <c r="O6" s="270">
        <v>32430</v>
      </c>
      <c r="P6" s="270">
        <f>O6*N6</f>
        <v>0</v>
      </c>
      <c r="Q6" s="270">
        <f>D6+G6+J6</f>
        <v>0</v>
      </c>
    </row>
    <row r="7" spans="1:18" ht="30.75" customHeight="1" x14ac:dyDescent="0.25">
      <c r="B7" s="50"/>
      <c r="C7" s="50"/>
      <c r="D7" s="50"/>
      <c r="E7" s="50"/>
      <c r="F7" s="50"/>
      <c r="G7" s="50"/>
      <c r="H7" s="50"/>
      <c r="I7" s="258"/>
      <c r="J7" s="258"/>
      <c r="K7" s="258"/>
      <c r="L7" s="258"/>
      <c r="M7" s="258"/>
      <c r="N7" s="259"/>
      <c r="O7" s="260" t="s">
        <v>10</v>
      </c>
      <c r="P7" s="260"/>
      <c r="Q7" s="261">
        <f>SUM(Q4:Q6)</f>
        <v>0</v>
      </c>
    </row>
    <row r="8" spans="1:18" x14ac:dyDescent="0.25">
      <c r="I8" s="262"/>
      <c r="J8" s="262"/>
      <c r="K8" s="262"/>
      <c r="L8" s="262"/>
      <c r="M8" s="262"/>
      <c r="N8" s="262"/>
      <c r="O8" s="262"/>
      <c r="P8" s="262"/>
      <c r="Q8" s="263"/>
    </row>
    <row r="9" spans="1:18" x14ac:dyDescent="0.25">
      <c r="A9" s="264" t="s">
        <v>78</v>
      </c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</row>
    <row r="11" spans="1:18" x14ac:dyDescent="0.25">
      <c r="A11" s="265" t="s">
        <v>148</v>
      </c>
      <c r="B11" s="265"/>
      <c r="C11" s="265"/>
      <c r="D11" s="265"/>
    </row>
    <row r="12" spans="1:18" x14ac:dyDescent="0.25">
      <c r="A12" s="266"/>
      <c r="B12" s="266"/>
      <c r="C12" s="266"/>
      <c r="D12" s="266"/>
      <c r="E12" s="266"/>
      <c r="F12" s="266"/>
      <c r="G12" s="266"/>
      <c r="H12" s="266"/>
      <c r="I12" s="266"/>
      <c r="J12" s="266"/>
      <c r="K12" s="266"/>
      <c r="L12" s="266"/>
      <c r="M12" s="266"/>
      <c r="N12" s="266"/>
      <c r="O12" s="266"/>
      <c r="P12" s="266"/>
      <c r="Q12" s="266"/>
    </row>
    <row r="13" spans="1:18" x14ac:dyDescent="0.25">
      <c r="A13" s="266"/>
      <c r="B13" s="266"/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266"/>
      <c r="N13" s="266"/>
      <c r="O13" s="266"/>
      <c r="P13" s="266"/>
      <c r="Q13" s="266"/>
    </row>
    <row r="14" spans="1:18" x14ac:dyDescent="0.25">
      <c r="A14" s="262"/>
      <c r="B14" s="262"/>
      <c r="C14" s="262"/>
      <c r="D14" s="262"/>
      <c r="E14" s="262"/>
      <c r="F14" s="262"/>
      <c r="G14" s="262"/>
      <c r="H14" s="262"/>
      <c r="I14" s="262"/>
      <c r="J14" s="262"/>
      <c r="K14" s="262"/>
      <c r="L14" s="262"/>
      <c r="M14" s="262"/>
      <c r="N14" s="262"/>
      <c r="O14" s="262"/>
      <c r="P14" s="262"/>
      <c r="Q14" s="262"/>
    </row>
    <row r="16" spans="1:18" ht="15.6" x14ac:dyDescent="0.3">
      <c r="A16" s="267" t="s">
        <v>146</v>
      </c>
      <c r="B16" s="267"/>
      <c r="C16" s="267"/>
      <c r="H16" s="268"/>
      <c r="I16" s="268"/>
      <c r="O16" s="267" t="s">
        <v>150</v>
      </c>
      <c r="P16" s="267"/>
      <c r="Q16" s="267"/>
    </row>
    <row r="17" spans="2:17" ht="15.6" x14ac:dyDescent="0.3">
      <c r="F17" s="262"/>
      <c r="G17" s="262"/>
      <c r="I17" s="268"/>
      <c r="J17" s="268"/>
      <c r="K17" s="262"/>
      <c r="L17" s="262"/>
      <c r="M17" s="262"/>
      <c r="N17" s="262"/>
      <c r="O17" s="269"/>
      <c r="P17" s="269"/>
      <c r="Q17" s="269"/>
    </row>
    <row r="24" spans="2:17" x14ac:dyDescent="0.25">
      <c r="B24" s="50"/>
      <c r="H24" s="50"/>
    </row>
  </sheetData>
  <sheetProtection algorithmName="SHA-512" hashValue="tscW93n2AP50k+7CQd4ZPqoG6R5zhiKLSdB/MmwpLjRpQtG9OMzqNyT6yHHCPxXjyFI7uJrlAq5sqGU69kdFRg==" saltValue="4py+OIMcgJ/b1rm3J9m7dA==" spinCount="100000" sheet="1" objects="1" scenarios="1"/>
  <mergeCells count="10">
    <mergeCell ref="A11:D11"/>
    <mergeCell ref="A1:Q1"/>
    <mergeCell ref="Q2:R2"/>
    <mergeCell ref="O7:P7"/>
    <mergeCell ref="A9:Q9"/>
    <mergeCell ref="A16:C16"/>
    <mergeCell ref="H16:I16"/>
    <mergeCell ref="I17:J17"/>
    <mergeCell ref="A12:Q13"/>
    <mergeCell ref="O16:Q16"/>
  </mergeCells>
  <dataValidations count="1">
    <dataValidation type="decimal" allowBlank="1" showInputMessage="1" showErrorMessage="1" errorTitle="Ettari" error="Inserire la superficie in ettari, in numeri decimali (es. XX,XXXX)" sqref="C4:D6" xr:uid="{CEE06694-ABD8-4AFA-9149-1F7A18399D3C}">
      <formula1>0.0001</formula1>
      <formula2>50000</formula2>
    </dataValidation>
  </dataValidation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30</vt:i4>
      </vt:variant>
    </vt:vector>
  </HeadingPairs>
  <TitlesOfParts>
    <vt:vector size="30" baseType="lpstr">
      <vt:lpstr>Istruzioni per la compilazione</vt:lpstr>
      <vt:lpstr>Albicocco-pesco-susino a vaso</vt:lpstr>
      <vt:lpstr>Albicocco-pesco-susino palmetta</vt:lpstr>
      <vt:lpstr>Albicocco-pesco-susino fusetto</vt:lpstr>
      <vt:lpstr>Ciliegio a vaso</vt:lpstr>
      <vt:lpstr>Ciliegio a fusetto e simili</vt:lpstr>
      <vt:lpstr>Pero-Melo a vaso</vt:lpstr>
      <vt:lpstr>Pero - Melo a palmetta</vt:lpstr>
      <vt:lpstr>Pero-Melo a fusetto e simili</vt:lpstr>
      <vt:lpstr>Olivo a Vaso</vt:lpstr>
      <vt:lpstr>Olivo a Monocono_con struttura</vt:lpstr>
      <vt:lpstr>Olivo a monocono_senza struttur</vt:lpstr>
      <vt:lpstr>Mandorlo a vaso</vt:lpstr>
      <vt:lpstr>Mandorlo a monocono</vt:lpstr>
      <vt:lpstr>Noce a vaso_piramide</vt:lpstr>
      <vt:lpstr>Nocciolo a vaso_alberello</vt:lpstr>
      <vt:lpstr>Castagno a vaso</vt:lpstr>
      <vt:lpstr>Melograno a vaso</vt:lpstr>
      <vt:lpstr>Melograno a Ipsilon</vt:lpstr>
      <vt:lpstr>Actinidia a pergola</vt:lpstr>
      <vt:lpstr>Actinidia a tendone</vt:lpstr>
      <vt:lpstr>Uva da tavola a tendone</vt:lpstr>
      <vt:lpstr>Ribes-Uva spina a spalliera</vt:lpstr>
      <vt:lpstr>Ribes-Uva spina a cespuglio</vt:lpstr>
      <vt:lpstr>Mirtillo in suolo</vt:lpstr>
      <vt:lpstr>Mirtillo fuori suolo</vt:lpstr>
      <vt:lpstr>Lampone fuori suolo</vt:lpstr>
      <vt:lpstr>Lampone in suolo</vt:lpstr>
      <vt:lpstr>Rovo a spalliera</vt:lpstr>
      <vt:lpstr>Agrumi a vaso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Fossati Matilde</dc:creator>
  <cp:keywords/>
  <dc:description/>
  <cp:lastModifiedBy>Sica Federica</cp:lastModifiedBy>
  <cp:revision/>
  <cp:lastPrinted>2024-01-26T16:10:47Z</cp:lastPrinted>
  <dcterms:created xsi:type="dcterms:W3CDTF">2017-08-02T09:29:11Z</dcterms:created>
  <dcterms:modified xsi:type="dcterms:W3CDTF">2024-04-08T14:40:53Z</dcterms:modified>
  <cp:category/>
  <cp:contentStatus/>
</cp:coreProperties>
</file>